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8135" windowHeight="11730" activeTab="3"/>
  </bookViews>
  <sheets>
    <sheet name="고무매트 BSW500-25T" sheetId="6" r:id="rId1"/>
    <sheet name="고무매트 BSW500-50T" sheetId="5" r:id="rId2"/>
    <sheet name="고무매트 BSW500-60T" sheetId="4" r:id="rId3"/>
    <sheet name="고무매트 BSW500-65T" sheetId="2" r:id="rId4"/>
  </sheets>
  <calcPr calcId="124519"/>
</workbook>
</file>

<file path=xl/calcChain.xml><?xml version="1.0" encoding="utf-8"?>
<calcChain xmlns="http://schemas.openxmlformats.org/spreadsheetml/2006/main">
  <c r="H48" i="5"/>
  <c r="I47"/>
  <c r="L47" s="1"/>
  <c r="I46"/>
  <c r="I48" s="1"/>
  <c r="I49" s="1"/>
  <c r="G44"/>
  <c r="L44" s="1"/>
  <c r="G43"/>
  <c r="L43" s="1"/>
  <c r="G42"/>
  <c r="G45" s="1"/>
  <c r="G49" s="1"/>
  <c r="H48" i="6"/>
  <c r="I47"/>
  <c r="L47" s="1"/>
  <c r="I46"/>
  <c r="I48" s="1"/>
  <c r="I49" s="1"/>
  <c r="G44"/>
  <c r="L44" s="1"/>
  <c r="G43"/>
  <c r="L43" s="1"/>
  <c r="G42"/>
  <c r="G45" s="1"/>
  <c r="G49" s="1"/>
  <c r="H36" i="5"/>
  <c r="I35"/>
  <c r="L35" s="1"/>
  <c r="I34"/>
  <c r="I36" s="1"/>
  <c r="I37" s="1"/>
  <c r="G32"/>
  <c r="L32" s="1"/>
  <c r="G31"/>
  <c r="L31" s="1"/>
  <c r="G30"/>
  <c r="G33" s="1"/>
  <c r="G37" s="1"/>
  <c r="H36" i="6"/>
  <c r="I35"/>
  <c r="L35" s="1"/>
  <c r="I34"/>
  <c r="I36" s="1"/>
  <c r="I37" s="1"/>
  <c r="G32"/>
  <c r="L32" s="1"/>
  <c r="G31"/>
  <c r="L31" s="1"/>
  <c r="G30"/>
  <c r="G33" s="1"/>
  <c r="G37" s="1"/>
  <c r="H24" i="5"/>
  <c r="I23"/>
  <c r="L23" s="1"/>
  <c r="I22"/>
  <c r="I24" s="1"/>
  <c r="I25" s="1"/>
  <c r="G20"/>
  <c r="L20" s="1"/>
  <c r="G19"/>
  <c r="L19" s="1"/>
  <c r="G18"/>
  <c r="G21" s="1"/>
  <c r="G25" s="1"/>
  <c r="H24" i="6"/>
  <c r="I23"/>
  <c r="L23" s="1"/>
  <c r="I22"/>
  <c r="I24" s="1"/>
  <c r="I25" s="1"/>
  <c r="G20"/>
  <c r="L20" s="1"/>
  <c r="G19"/>
  <c r="L19" s="1"/>
  <c r="G18"/>
  <c r="G21" s="1"/>
  <c r="G25" s="1"/>
  <c r="H12" i="5"/>
  <c r="I11"/>
  <c r="L11" s="1"/>
  <c r="I10"/>
  <c r="I12" s="1"/>
  <c r="I13" s="1"/>
  <c r="G8"/>
  <c r="L8" s="1"/>
  <c r="G7"/>
  <c r="L7" s="1"/>
  <c r="G6"/>
  <c r="G9" s="1"/>
  <c r="G13" s="1"/>
  <c r="H12" i="6"/>
  <c r="I11"/>
  <c r="L11" s="1"/>
  <c r="I10"/>
  <c r="I12" s="1"/>
  <c r="I13" s="1"/>
  <c r="G8"/>
  <c r="L8" s="1"/>
  <c r="G7"/>
  <c r="L7" s="1"/>
  <c r="G6"/>
  <c r="G9" s="1"/>
  <c r="G13" s="1"/>
  <c r="H48" i="2"/>
  <c r="I47"/>
  <c r="L47" s="1"/>
  <c r="I46"/>
  <c r="I48" s="1"/>
  <c r="I49" s="1"/>
  <c r="G44"/>
  <c r="L44" s="1"/>
  <c r="G43"/>
  <c r="L43" s="1"/>
  <c r="G42"/>
  <c r="G45" s="1"/>
  <c r="G49" s="1"/>
  <c r="H36"/>
  <c r="I35"/>
  <c r="L35" s="1"/>
  <c r="I34"/>
  <c r="I36" s="1"/>
  <c r="I37" s="1"/>
  <c r="G32"/>
  <c r="L32" s="1"/>
  <c r="G31"/>
  <c r="L31" s="1"/>
  <c r="G30"/>
  <c r="G33" s="1"/>
  <c r="G37" s="1"/>
  <c r="H24"/>
  <c r="I23"/>
  <c r="L23" s="1"/>
  <c r="I22"/>
  <c r="I24" s="1"/>
  <c r="I25" s="1"/>
  <c r="G20"/>
  <c r="L20" s="1"/>
  <c r="G19"/>
  <c r="L19" s="1"/>
  <c r="G18"/>
  <c r="G21" s="1"/>
  <c r="G25" s="1"/>
  <c r="H48" i="4"/>
  <c r="I47"/>
  <c r="L47" s="1"/>
  <c r="I46"/>
  <c r="I48" s="1"/>
  <c r="I49" s="1"/>
  <c r="G44"/>
  <c r="L44" s="1"/>
  <c r="G43"/>
  <c r="L43" s="1"/>
  <c r="G42"/>
  <c r="G45" s="1"/>
  <c r="G49" s="1"/>
  <c r="H36"/>
  <c r="I35"/>
  <c r="L35" s="1"/>
  <c r="I34"/>
  <c r="I36" s="1"/>
  <c r="I37" s="1"/>
  <c r="G32"/>
  <c r="L32" s="1"/>
  <c r="G31"/>
  <c r="L31" s="1"/>
  <c r="G30"/>
  <c r="G33" s="1"/>
  <c r="G37" s="1"/>
  <c r="H24"/>
  <c r="I23"/>
  <c r="L23" s="1"/>
  <c r="I22"/>
  <c r="I24" s="1"/>
  <c r="I25" s="1"/>
  <c r="G20"/>
  <c r="L20" s="1"/>
  <c r="G19"/>
  <c r="L19" s="1"/>
  <c r="G18"/>
  <c r="G21" s="1"/>
  <c r="G25" s="1"/>
  <c r="H12"/>
  <c r="I11"/>
  <c r="L11" s="1"/>
  <c r="I10"/>
  <c r="I12" s="1"/>
  <c r="I13" s="1"/>
  <c r="G8"/>
  <c r="L8" s="1"/>
  <c r="G7"/>
  <c r="L7" s="1"/>
  <c r="G6"/>
  <c r="G9" s="1"/>
  <c r="G13" s="1"/>
  <c r="H12" i="2"/>
  <c r="I11"/>
  <c r="L11" s="1"/>
  <c r="I10"/>
  <c r="I12" s="1"/>
  <c r="I13" s="1"/>
  <c r="G8"/>
  <c r="L8" s="1"/>
  <c r="G7"/>
  <c r="L7" s="1"/>
  <c r="G6"/>
  <c r="G9" s="1"/>
  <c r="G13" s="1"/>
  <c r="L42" i="5" l="1"/>
  <c r="L45" s="1"/>
  <c r="L46"/>
  <c r="L48" s="1"/>
  <c r="L49" s="1"/>
  <c r="L42" i="6"/>
  <c r="L45" s="1"/>
  <c r="L46"/>
  <c r="L48" s="1"/>
  <c r="L49" s="1"/>
  <c r="L30" i="5"/>
  <c r="L33" s="1"/>
  <c r="L34"/>
  <c r="L36" s="1"/>
  <c r="L37" s="1"/>
  <c r="L30" i="6"/>
  <c r="L33" s="1"/>
  <c r="L34"/>
  <c r="L36" s="1"/>
  <c r="L37" s="1"/>
  <c r="L18" i="5"/>
  <c r="L21" s="1"/>
  <c r="L22"/>
  <c r="L24" s="1"/>
  <c r="L25" s="1"/>
  <c r="L18" i="6"/>
  <c r="L21" s="1"/>
  <c r="L22"/>
  <c r="L24" s="1"/>
  <c r="L25" s="1"/>
  <c r="L6" i="5"/>
  <c r="L9" s="1"/>
  <c r="L10"/>
  <c r="L12" s="1"/>
  <c r="L13" s="1"/>
  <c r="L6" i="6"/>
  <c r="L9" s="1"/>
  <c r="L10"/>
  <c r="L12" s="1"/>
  <c r="L13" s="1"/>
  <c r="L42" i="2"/>
  <c r="L45" s="1"/>
  <c r="L46"/>
  <c r="L48" s="1"/>
  <c r="L30"/>
  <c r="L33" s="1"/>
  <c r="L34"/>
  <c r="L36" s="1"/>
  <c r="L37" s="1"/>
  <c r="L18"/>
  <c r="L21" s="1"/>
  <c r="L22"/>
  <c r="L24" s="1"/>
  <c r="L25" s="1"/>
  <c r="L42" i="4"/>
  <c r="L45" s="1"/>
  <c r="L46"/>
  <c r="L48" s="1"/>
  <c r="L30"/>
  <c r="L33" s="1"/>
  <c r="L34"/>
  <c r="L36" s="1"/>
  <c r="L18"/>
  <c r="L21" s="1"/>
  <c r="L22"/>
  <c r="L24" s="1"/>
  <c r="L25" s="1"/>
  <c r="L6"/>
  <c r="L9" s="1"/>
  <c r="L10"/>
  <c r="L12" s="1"/>
  <c r="L13" s="1"/>
  <c r="L6" i="2"/>
  <c r="L9" s="1"/>
  <c r="L10"/>
  <c r="L12" s="1"/>
  <c r="L13" s="1"/>
  <c r="L49" l="1"/>
  <c r="L49" i="4"/>
  <c r="L37"/>
</calcChain>
</file>

<file path=xl/sharedStrings.xml><?xml version="1.0" encoding="utf-8"?>
<sst xmlns="http://schemas.openxmlformats.org/spreadsheetml/2006/main" count="536" uniqueCount="129">
  <si>
    <t>㈜ 부성리싸이클링</t>
  </si>
  <si>
    <t>구분</t>
    <phoneticPr fontId="4" type="noConversion"/>
  </si>
  <si>
    <t>규격</t>
    <phoneticPr fontId="4" type="noConversion"/>
  </si>
  <si>
    <t>수량</t>
    <phoneticPr fontId="4" type="noConversion"/>
  </si>
  <si>
    <t>단위</t>
    <phoneticPr fontId="4" type="noConversion"/>
  </si>
  <si>
    <t>재료비</t>
    <phoneticPr fontId="4" type="noConversion"/>
  </si>
  <si>
    <t>노무비</t>
    <phoneticPr fontId="4" type="noConversion"/>
  </si>
  <si>
    <t>경비</t>
    <phoneticPr fontId="4" type="noConversion"/>
  </si>
  <si>
    <t>계</t>
    <phoneticPr fontId="4" type="noConversion"/>
  </si>
  <si>
    <t>비 고</t>
    <phoneticPr fontId="4" type="noConversion"/>
  </si>
  <si>
    <t>단가</t>
    <phoneticPr fontId="4" type="noConversion"/>
  </si>
  <si>
    <t>금액</t>
    <phoneticPr fontId="4" type="noConversion"/>
  </si>
  <si>
    <t>친환경
BSW500</t>
    <phoneticPr fontId="4" type="noConversion"/>
  </si>
  <si>
    <t>500×500×65mm</t>
    <phoneticPr fontId="4" type="noConversion"/>
  </si>
  <si>
    <t>㎡</t>
    <phoneticPr fontId="4" type="noConversion"/>
  </si>
  <si>
    <t>상부 EPDM &amp; pu처리시
10,000원 추가</t>
    <phoneticPr fontId="4" type="noConversion"/>
  </si>
  <si>
    <t>접 착 제</t>
    <phoneticPr fontId="4" type="noConversion"/>
  </si>
  <si>
    <t>우    레    탄</t>
    <phoneticPr fontId="4" type="noConversion"/>
  </si>
  <si>
    <t>Kg</t>
    <phoneticPr fontId="4" type="noConversion"/>
  </si>
  <si>
    <t>잡재료비</t>
    <phoneticPr fontId="4" type="noConversion"/>
  </si>
  <si>
    <t>컷 팅 나 이 프</t>
    <phoneticPr fontId="4" type="noConversion"/>
  </si>
  <si>
    <t>재료비 소계</t>
    <phoneticPr fontId="4" type="noConversion"/>
  </si>
  <si>
    <t>특별인부</t>
    <phoneticPr fontId="4" type="noConversion"/>
  </si>
  <si>
    <t>人</t>
    <phoneticPr fontId="4" type="noConversion"/>
  </si>
  <si>
    <t>보통인부</t>
    <phoneticPr fontId="4" type="noConversion"/>
  </si>
  <si>
    <t>인건비 소계</t>
    <phoneticPr fontId="4" type="noConversion"/>
  </si>
  <si>
    <t>합      계</t>
    <phoneticPr fontId="4" type="noConversion"/>
  </si>
  <si>
    <t>㎡</t>
    <phoneticPr fontId="4" type="noConversion"/>
  </si>
  <si>
    <t>부성 친환경 고무매트 BSW500-60T(G제품)</t>
    <phoneticPr fontId="4" type="noConversion"/>
  </si>
  <si>
    <t>구분</t>
    <phoneticPr fontId="4" type="noConversion"/>
  </si>
  <si>
    <t>규격</t>
    <phoneticPr fontId="4" type="noConversion"/>
  </si>
  <si>
    <t>수량</t>
    <phoneticPr fontId="4" type="noConversion"/>
  </si>
  <si>
    <t>수량</t>
    <phoneticPr fontId="4" type="noConversion"/>
  </si>
  <si>
    <t>단위</t>
    <phoneticPr fontId="4" type="noConversion"/>
  </si>
  <si>
    <t>재료비</t>
    <phoneticPr fontId="4" type="noConversion"/>
  </si>
  <si>
    <t>재료비</t>
    <phoneticPr fontId="4" type="noConversion"/>
  </si>
  <si>
    <t>노무비</t>
    <phoneticPr fontId="4" type="noConversion"/>
  </si>
  <si>
    <t>경비</t>
    <phoneticPr fontId="4" type="noConversion"/>
  </si>
  <si>
    <t>경비</t>
    <phoneticPr fontId="4" type="noConversion"/>
  </si>
  <si>
    <t>계</t>
    <phoneticPr fontId="4" type="noConversion"/>
  </si>
  <si>
    <t>비 고</t>
    <phoneticPr fontId="4" type="noConversion"/>
  </si>
  <si>
    <t>비 고</t>
    <phoneticPr fontId="4" type="noConversion"/>
  </si>
  <si>
    <t>단가</t>
    <phoneticPr fontId="4" type="noConversion"/>
  </si>
  <si>
    <t>금액</t>
    <phoneticPr fontId="4" type="noConversion"/>
  </si>
  <si>
    <t>친환경
BSW500</t>
    <phoneticPr fontId="4" type="noConversion"/>
  </si>
  <si>
    <t>친환경
BSW500</t>
    <phoneticPr fontId="4" type="noConversion"/>
  </si>
  <si>
    <t>500×500×65mm</t>
    <phoneticPr fontId="4" type="noConversion"/>
  </si>
  <si>
    <t>㎡</t>
    <phoneticPr fontId="4" type="noConversion"/>
  </si>
  <si>
    <t>상부 EPDM &amp; pu처리시
10,000원 추가</t>
    <phoneticPr fontId="4" type="noConversion"/>
  </si>
  <si>
    <t>상부 EPDM &amp; pu처리시
10,000원 추가</t>
    <phoneticPr fontId="4" type="noConversion"/>
  </si>
  <si>
    <t>접 착 제</t>
    <phoneticPr fontId="4" type="noConversion"/>
  </si>
  <si>
    <t>우    레    탄</t>
    <phoneticPr fontId="4" type="noConversion"/>
  </si>
  <si>
    <t>Kg</t>
    <phoneticPr fontId="4" type="noConversion"/>
  </si>
  <si>
    <t>Kg</t>
    <phoneticPr fontId="4" type="noConversion"/>
  </si>
  <si>
    <t>잡재료비</t>
    <phoneticPr fontId="4" type="noConversion"/>
  </si>
  <si>
    <t>컷 팅 나 이 프</t>
    <phoneticPr fontId="4" type="noConversion"/>
  </si>
  <si>
    <t>재료비 소계</t>
    <phoneticPr fontId="4" type="noConversion"/>
  </si>
  <si>
    <t>특별인부</t>
    <phoneticPr fontId="4" type="noConversion"/>
  </si>
  <si>
    <t>특별인부</t>
    <phoneticPr fontId="4" type="noConversion"/>
  </si>
  <si>
    <t>人</t>
    <phoneticPr fontId="4" type="noConversion"/>
  </si>
  <si>
    <t>보통인부</t>
    <phoneticPr fontId="4" type="noConversion"/>
  </si>
  <si>
    <t>보통인부</t>
    <phoneticPr fontId="4" type="noConversion"/>
  </si>
  <si>
    <t>인건비 소계</t>
    <phoneticPr fontId="4" type="noConversion"/>
  </si>
  <si>
    <t>합      계</t>
    <phoneticPr fontId="4" type="noConversion"/>
  </si>
  <si>
    <t>바이오
BSW500</t>
    <phoneticPr fontId="4" type="noConversion"/>
  </si>
  <si>
    <t>500×500×60mm</t>
    <phoneticPr fontId="4" type="noConversion"/>
  </si>
  <si>
    <t>500×500×60mm</t>
    <phoneticPr fontId="4" type="noConversion"/>
  </si>
  <si>
    <t>부성 친환경 고무매트 BSW500-65T(G제품)</t>
    <phoneticPr fontId="4" type="noConversion"/>
  </si>
  <si>
    <t>부성 친환경 고무매트 BSW500-60T(E제품)</t>
    <phoneticPr fontId="3" type="noConversion"/>
  </si>
  <si>
    <t>단가</t>
    <phoneticPr fontId="4" type="noConversion"/>
  </si>
  <si>
    <t>바이오
BSW500</t>
    <phoneticPr fontId="4" type="noConversion"/>
  </si>
  <si>
    <t>500×500×60mm</t>
    <phoneticPr fontId="4" type="noConversion"/>
  </si>
  <si>
    <t>㎡</t>
    <phoneticPr fontId="4" type="noConversion"/>
  </si>
  <si>
    <t>상부 EPDM &amp; pu처리시
10,000원 추가</t>
    <phoneticPr fontId="4" type="noConversion"/>
  </si>
  <si>
    <t>접 착 제</t>
    <phoneticPr fontId="4" type="noConversion"/>
  </si>
  <si>
    <t>우    레    탄</t>
    <phoneticPr fontId="4" type="noConversion"/>
  </si>
  <si>
    <t>잡재료비</t>
    <phoneticPr fontId="4" type="noConversion"/>
  </si>
  <si>
    <t>컷 팅 나 이 프</t>
    <phoneticPr fontId="4" type="noConversion"/>
  </si>
  <si>
    <t>재료비 소계</t>
    <phoneticPr fontId="4" type="noConversion"/>
  </si>
  <si>
    <t>人</t>
    <phoneticPr fontId="4" type="noConversion"/>
  </si>
  <si>
    <t>보통인부</t>
    <phoneticPr fontId="4" type="noConversion"/>
  </si>
  <si>
    <t>人</t>
    <phoneticPr fontId="4" type="noConversion"/>
  </si>
  <si>
    <t>부성 친환경 고무매트 BSW500-65T(E제품)</t>
    <phoneticPr fontId="3" type="noConversion"/>
  </si>
  <si>
    <t>부성 친환경 NC 바이오고무매트 BSW500-60T(B제품)</t>
    <phoneticPr fontId="3" type="noConversion"/>
  </si>
  <si>
    <t>부성 친환경 NC 바이오고무매트 BSW500-65T(B제품)</t>
    <phoneticPr fontId="3" type="noConversion"/>
  </si>
  <si>
    <t>부성 친환경 고무매트 BSW500-60T(AT제품)</t>
    <phoneticPr fontId="3" type="noConversion"/>
  </si>
  <si>
    <t>부성 친환경 고무매트 BSW500-65T(AT제품)</t>
    <phoneticPr fontId="3" type="noConversion"/>
  </si>
  <si>
    <t>일 위 대 가 표(BSW500-65T)</t>
    <phoneticPr fontId="4" type="noConversion"/>
  </si>
  <si>
    <t>일 위 대 가 표(BSW500-60T)</t>
    <phoneticPr fontId="4" type="noConversion"/>
  </si>
  <si>
    <t>㈜ 부성리싸이클링</t>
    <phoneticPr fontId="3" type="noConversion"/>
  </si>
  <si>
    <t>부성 친환경 고무매트 BSW500-25T(G제품)</t>
    <phoneticPr fontId="4" type="noConversion"/>
  </si>
  <si>
    <t>구분</t>
    <phoneticPr fontId="4" type="noConversion"/>
  </si>
  <si>
    <t>규격</t>
    <phoneticPr fontId="4" type="noConversion"/>
  </si>
  <si>
    <t>수량</t>
    <phoneticPr fontId="4" type="noConversion"/>
  </si>
  <si>
    <t>단위</t>
    <phoneticPr fontId="4" type="noConversion"/>
  </si>
  <si>
    <t>재료비</t>
    <phoneticPr fontId="4" type="noConversion"/>
  </si>
  <si>
    <t>노무비</t>
    <phoneticPr fontId="4" type="noConversion"/>
  </si>
  <si>
    <t>경비</t>
    <phoneticPr fontId="4" type="noConversion"/>
  </si>
  <si>
    <t>계</t>
    <phoneticPr fontId="4" type="noConversion"/>
  </si>
  <si>
    <t>비  고</t>
    <phoneticPr fontId="4" type="noConversion"/>
  </si>
  <si>
    <t>단가</t>
    <phoneticPr fontId="4" type="noConversion"/>
  </si>
  <si>
    <t>금액</t>
    <phoneticPr fontId="4" type="noConversion"/>
  </si>
  <si>
    <t>친환경
BSW500</t>
    <phoneticPr fontId="4" type="noConversion"/>
  </si>
  <si>
    <t>500×500×25mm</t>
    <phoneticPr fontId="4" type="noConversion"/>
  </si>
  <si>
    <t>㎡</t>
    <phoneticPr fontId="4" type="noConversion"/>
  </si>
  <si>
    <t>상부 EPDM &amp; pu처리시
10,000원 추가</t>
    <phoneticPr fontId="4" type="noConversion"/>
  </si>
  <si>
    <t>접 착 제</t>
    <phoneticPr fontId="4" type="noConversion"/>
  </si>
  <si>
    <t>우    레    탄</t>
    <phoneticPr fontId="4" type="noConversion"/>
  </si>
  <si>
    <t>Kg</t>
    <phoneticPr fontId="4" type="noConversion"/>
  </si>
  <si>
    <t>잡재료비</t>
    <phoneticPr fontId="4" type="noConversion"/>
  </si>
  <si>
    <t>컷 팅 나 이 프</t>
    <phoneticPr fontId="4" type="noConversion"/>
  </si>
  <si>
    <t>재료비 소계</t>
    <phoneticPr fontId="4" type="noConversion"/>
  </si>
  <si>
    <t>특별인부</t>
    <phoneticPr fontId="4" type="noConversion"/>
  </si>
  <si>
    <t>人</t>
    <phoneticPr fontId="4" type="noConversion"/>
  </si>
  <si>
    <t>보통인부</t>
    <phoneticPr fontId="4" type="noConversion"/>
  </si>
  <si>
    <t>인건비 소계</t>
    <phoneticPr fontId="4" type="noConversion"/>
  </si>
  <si>
    <t>합      계</t>
    <phoneticPr fontId="4" type="noConversion"/>
  </si>
  <si>
    <t>일 위 대 가 표(BSW500-25T)</t>
    <phoneticPr fontId="4" type="noConversion"/>
  </si>
  <si>
    <t>일 위 대 가 표(BSW500-50T)</t>
    <phoneticPr fontId="4" type="noConversion"/>
  </si>
  <si>
    <t>부성 친환경 고무매트 BSW500-50T(G제품)</t>
    <phoneticPr fontId="4" type="noConversion"/>
  </si>
  <si>
    <t>비 고</t>
    <phoneticPr fontId="4" type="noConversion"/>
  </si>
  <si>
    <t>500×500×50mm</t>
    <phoneticPr fontId="4" type="noConversion"/>
  </si>
  <si>
    <t>부성 친환경 고무매트 BSW500-50T(E제품)</t>
    <phoneticPr fontId="3" type="noConversion"/>
  </si>
  <si>
    <t>부성 친환경 고무매트 BSW500-25T(E제품)</t>
    <phoneticPr fontId="3" type="noConversion"/>
  </si>
  <si>
    <t>부성 친환경 NC 바이오고무매트 BSW500-25T(B제품)</t>
    <phoneticPr fontId="3" type="noConversion"/>
  </si>
  <si>
    <t>부성 친환경 NC 바이오고무매트 BSW500-50T(B제품)</t>
    <phoneticPr fontId="3" type="noConversion"/>
  </si>
  <si>
    <t>바이오
BSW500</t>
    <phoneticPr fontId="4" type="noConversion"/>
  </si>
  <si>
    <t>부성 친환경 고무매트 BSW500-50T(AT제품)</t>
    <phoneticPr fontId="3" type="noConversion"/>
  </si>
  <si>
    <t>부성 친환경 고무매트 BSW500-25T(AT제품)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</si>
</sst>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00\-000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4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3"/>
      <name val="굴림"/>
      <family val="3"/>
      <charset val="129"/>
    </font>
    <font>
      <b/>
      <sz val="13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1" fontId="6" fillId="0" borderId="9" xfId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1" fontId="6" fillId="0" borderId="12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1" fontId="6" fillId="0" borderId="15" xfId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41" fontId="6" fillId="0" borderId="18" xfId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1" fontId="6" fillId="0" borderId="21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41" fontId="6" fillId="0" borderId="25" xfId="1" applyFont="1" applyBorder="1" applyAlignment="1">
      <alignment vertical="center"/>
    </xf>
    <xf numFmtId="41" fontId="5" fillId="0" borderId="25" xfId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6" fillId="3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B1" sqref="B1:M1"/>
    </sheetView>
  </sheetViews>
  <sheetFormatPr defaultRowHeight="16.5"/>
  <cols>
    <col min="1" max="1" width="2.5" customWidth="1"/>
    <col min="2" max="2" width="10.625" customWidth="1"/>
    <col min="3" max="3" width="15.625" customWidth="1"/>
    <col min="4" max="5" width="6.875" customWidth="1"/>
    <col min="6" max="6" width="9.875" customWidth="1"/>
    <col min="7" max="7" width="11.125" customWidth="1"/>
    <col min="8" max="8" width="10.125" customWidth="1"/>
    <col min="9" max="9" width="10" customWidth="1"/>
    <col min="10" max="11" width="6.875" customWidth="1"/>
    <col min="12" max="12" width="10.75" customWidth="1"/>
    <col min="13" max="13" width="12.75" customWidth="1"/>
  </cols>
  <sheetData>
    <row r="1" spans="1:13" ht="31.5">
      <c r="A1" s="1"/>
      <c r="B1" s="33" t="s">
        <v>117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A2" s="1"/>
      <c r="B2" s="31"/>
      <c r="C2" s="31"/>
      <c r="D2" s="31"/>
      <c r="E2" s="31"/>
      <c r="F2" s="31"/>
      <c r="G2" s="31"/>
      <c r="H2" s="31"/>
      <c r="I2" s="31"/>
      <c r="J2" s="31"/>
      <c r="K2" s="31"/>
      <c r="L2" s="39" t="s">
        <v>0</v>
      </c>
      <c r="M2" s="39"/>
    </row>
    <row r="3" spans="1:13" ht="17.25" thickBot="1">
      <c r="A3" s="1"/>
      <c r="B3" s="24" t="s">
        <v>90</v>
      </c>
      <c r="C3" s="1"/>
      <c r="D3" s="1"/>
      <c r="E3" s="1"/>
      <c r="F3" s="1"/>
      <c r="G3" s="1"/>
      <c r="H3" s="1"/>
      <c r="I3" s="1"/>
      <c r="J3" s="1"/>
      <c r="K3" s="1"/>
      <c r="L3" s="34"/>
      <c r="M3" s="34"/>
    </row>
    <row r="4" spans="1:13">
      <c r="B4" s="35" t="s">
        <v>91</v>
      </c>
      <c r="C4" s="37" t="s">
        <v>92</v>
      </c>
      <c r="D4" s="37" t="s">
        <v>93</v>
      </c>
      <c r="E4" s="37" t="s">
        <v>94</v>
      </c>
      <c r="F4" s="37" t="s">
        <v>95</v>
      </c>
      <c r="G4" s="37"/>
      <c r="H4" s="37" t="s">
        <v>96</v>
      </c>
      <c r="I4" s="37"/>
      <c r="J4" s="37" t="s">
        <v>97</v>
      </c>
      <c r="K4" s="37"/>
      <c r="L4" s="37" t="s">
        <v>98</v>
      </c>
      <c r="M4" s="40" t="s">
        <v>99</v>
      </c>
    </row>
    <row r="5" spans="1:13" ht="17.25" thickBot="1">
      <c r="B5" s="36"/>
      <c r="C5" s="38"/>
      <c r="D5" s="38"/>
      <c r="E5" s="38"/>
      <c r="F5" s="29" t="s">
        <v>100</v>
      </c>
      <c r="G5" s="29" t="s">
        <v>101</v>
      </c>
      <c r="H5" s="29" t="s">
        <v>100</v>
      </c>
      <c r="I5" s="29" t="s">
        <v>101</v>
      </c>
      <c r="J5" s="29" t="s">
        <v>100</v>
      </c>
      <c r="K5" s="29" t="s">
        <v>101</v>
      </c>
      <c r="L5" s="38"/>
      <c r="M5" s="41"/>
    </row>
    <row r="6" spans="1:13" ht="67.5">
      <c r="B6" s="3" t="s">
        <v>102</v>
      </c>
      <c r="C6" s="4" t="s">
        <v>103</v>
      </c>
      <c r="D6" s="4">
        <v>1</v>
      </c>
      <c r="E6" s="4" t="s">
        <v>104</v>
      </c>
      <c r="F6" s="5">
        <v>38000</v>
      </c>
      <c r="G6" s="5">
        <f>F6*D6</f>
        <v>38000</v>
      </c>
      <c r="H6" s="5"/>
      <c r="I6" s="5"/>
      <c r="J6" s="5"/>
      <c r="K6" s="5"/>
      <c r="L6" s="5">
        <f>K6+I6+G6</f>
        <v>38000</v>
      </c>
      <c r="M6" s="6" t="s">
        <v>105</v>
      </c>
    </row>
    <row r="7" spans="1:13">
      <c r="B7" s="7" t="s">
        <v>106</v>
      </c>
      <c r="C7" s="8" t="s">
        <v>107</v>
      </c>
      <c r="D7" s="8">
        <v>0.5</v>
      </c>
      <c r="E7" s="8" t="s">
        <v>108</v>
      </c>
      <c r="F7" s="9">
        <v>9000</v>
      </c>
      <c r="G7" s="9">
        <f>F7*D7</f>
        <v>4500</v>
      </c>
      <c r="H7" s="9"/>
      <c r="I7" s="9"/>
      <c r="J7" s="9"/>
      <c r="K7" s="9"/>
      <c r="L7" s="9">
        <f>K7+I7+G7</f>
        <v>4500</v>
      </c>
      <c r="M7" s="10"/>
    </row>
    <row r="8" spans="1:13">
      <c r="B8" s="11" t="s">
        <v>109</v>
      </c>
      <c r="C8" s="12" t="s">
        <v>110</v>
      </c>
      <c r="D8" s="12">
        <v>1</v>
      </c>
      <c r="E8" s="12" t="s">
        <v>104</v>
      </c>
      <c r="F8" s="13">
        <v>500</v>
      </c>
      <c r="G8" s="13">
        <f>F8*D8</f>
        <v>500</v>
      </c>
      <c r="H8" s="13"/>
      <c r="I8" s="13"/>
      <c r="J8" s="13"/>
      <c r="K8" s="13"/>
      <c r="L8" s="13">
        <f>K8+I8+G8</f>
        <v>500</v>
      </c>
      <c r="M8" s="10"/>
    </row>
    <row r="9" spans="1:13" ht="17.25" thickBot="1">
      <c r="B9" s="42" t="s">
        <v>111</v>
      </c>
      <c r="C9" s="43"/>
      <c r="D9" s="14"/>
      <c r="E9" s="14"/>
      <c r="F9" s="15"/>
      <c r="G9" s="15">
        <f>SUM(G6:G8)</f>
        <v>43000</v>
      </c>
      <c r="H9" s="15"/>
      <c r="I9" s="15"/>
      <c r="J9" s="15"/>
      <c r="K9" s="15"/>
      <c r="L9" s="15">
        <f>SUM(L6:L8)</f>
        <v>43000</v>
      </c>
      <c r="M9" s="16"/>
    </row>
    <row r="10" spans="1:13" ht="17.25" thickTop="1">
      <c r="B10" s="17" t="s">
        <v>112</v>
      </c>
      <c r="C10" s="18"/>
      <c r="D10" s="18">
        <v>6.0999999999999999E-2</v>
      </c>
      <c r="E10" s="18" t="s">
        <v>113</v>
      </c>
      <c r="F10" s="19"/>
      <c r="G10" s="19"/>
      <c r="H10" s="19">
        <v>74230</v>
      </c>
      <c r="I10" s="19">
        <f>H10*D10</f>
        <v>4528.03</v>
      </c>
      <c r="J10" s="19"/>
      <c r="K10" s="19"/>
      <c r="L10" s="19">
        <f>K10+I10+G10</f>
        <v>4528.03</v>
      </c>
      <c r="M10" s="44"/>
    </row>
    <row r="11" spans="1:13">
      <c r="B11" s="11" t="s">
        <v>114</v>
      </c>
      <c r="C11" s="12"/>
      <c r="D11" s="12">
        <v>0.12</v>
      </c>
      <c r="E11" s="12" t="s">
        <v>113</v>
      </c>
      <c r="F11" s="13"/>
      <c r="G11" s="13"/>
      <c r="H11" s="13">
        <v>57820</v>
      </c>
      <c r="I11" s="13">
        <f>H11*D11</f>
        <v>6938.4</v>
      </c>
      <c r="J11" s="13"/>
      <c r="K11" s="13"/>
      <c r="L11" s="13">
        <f>K11+I11+G11</f>
        <v>6938.4</v>
      </c>
      <c r="M11" s="45"/>
    </row>
    <row r="12" spans="1:13" ht="17.25" thickBot="1">
      <c r="B12" s="42" t="s">
        <v>115</v>
      </c>
      <c r="C12" s="43"/>
      <c r="D12" s="14"/>
      <c r="E12" s="14"/>
      <c r="F12" s="15"/>
      <c r="G12" s="15"/>
      <c r="H12" s="15">
        <f>SUM(H10:H11)</f>
        <v>132050</v>
      </c>
      <c r="I12" s="15">
        <f>SUM(I10:I11)</f>
        <v>11466.43</v>
      </c>
      <c r="J12" s="15"/>
      <c r="K12" s="15"/>
      <c r="L12" s="15">
        <f>SUM(L10:L11)</f>
        <v>11466.43</v>
      </c>
      <c r="M12" s="16"/>
    </row>
    <row r="13" spans="1:13" ht="18" thickTop="1" thickBot="1">
      <c r="B13" s="46" t="s">
        <v>116</v>
      </c>
      <c r="C13" s="47"/>
      <c r="D13" s="20"/>
      <c r="E13" s="20"/>
      <c r="F13" s="21"/>
      <c r="G13" s="22">
        <f>G12+G9</f>
        <v>43000</v>
      </c>
      <c r="H13" s="21"/>
      <c r="I13" s="22">
        <f>I12+I9</f>
        <v>11466.43</v>
      </c>
      <c r="J13" s="21"/>
      <c r="K13" s="21"/>
      <c r="L13" s="22">
        <f>L12+L9</f>
        <v>54466.43</v>
      </c>
      <c r="M13" s="23"/>
    </row>
    <row r="15" spans="1:13" ht="17.25" thickBot="1">
      <c r="B15" s="25" t="s">
        <v>123</v>
      </c>
    </row>
    <row r="16" spans="1:13">
      <c r="B16" s="35" t="s">
        <v>91</v>
      </c>
      <c r="C16" s="37" t="s">
        <v>92</v>
      </c>
      <c r="D16" s="37" t="s">
        <v>93</v>
      </c>
      <c r="E16" s="37" t="s">
        <v>94</v>
      </c>
      <c r="F16" s="37" t="s">
        <v>95</v>
      </c>
      <c r="G16" s="37"/>
      <c r="H16" s="37" t="s">
        <v>96</v>
      </c>
      <c r="I16" s="37"/>
      <c r="J16" s="37" t="s">
        <v>97</v>
      </c>
      <c r="K16" s="37"/>
      <c r="L16" s="37" t="s">
        <v>98</v>
      </c>
      <c r="M16" s="40" t="s">
        <v>99</v>
      </c>
    </row>
    <row r="17" spans="2:13" ht="17.25" thickBot="1">
      <c r="B17" s="36"/>
      <c r="C17" s="38"/>
      <c r="D17" s="38"/>
      <c r="E17" s="38"/>
      <c r="F17" s="29" t="s">
        <v>100</v>
      </c>
      <c r="G17" s="29" t="s">
        <v>101</v>
      </c>
      <c r="H17" s="29" t="s">
        <v>100</v>
      </c>
      <c r="I17" s="29" t="s">
        <v>101</v>
      </c>
      <c r="J17" s="29" t="s">
        <v>100</v>
      </c>
      <c r="K17" s="29" t="s">
        <v>101</v>
      </c>
      <c r="L17" s="38"/>
      <c r="M17" s="41"/>
    </row>
    <row r="18" spans="2:13" ht="40.5">
      <c r="B18" s="3" t="s">
        <v>102</v>
      </c>
      <c r="C18" s="4" t="s">
        <v>103</v>
      </c>
      <c r="D18" s="4">
        <v>1</v>
      </c>
      <c r="E18" s="4" t="s">
        <v>104</v>
      </c>
      <c r="F18" s="5">
        <v>48000</v>
      </c>
      <c r="G18" s="5">
        <f>F18*D18</f>
        <v>48000</v>
      </c>
      <c r="H18" s="5"/>
      <c r="I18" s="5"/>
      <c r="J18" s="5"/>
      <c r="K18" s="5"/>
      <c r="L18" s="5">
        <f>K18+I18+G18</f>
        <v>48000</v>
      </c>
      <c r="M18" s="6" t="s">
        <v>105</v>
      </c>
    </row>
    <row r="19" spans="2:13">
      <c r="B19" s="7" t="s">
        <v>106</v>
      </c>
      <c r="C19" s="8" t="s">
        <v>107</v>
      </c>
      <c r="D19" s="8">
        <v>0.5</v>
      </c>
      <c r="E19" s="8" t="s">
        <v>108</v>
      </c>
      <c r="F19" s="9">
        <v>9000</v>
      </c>
      <c r="G19" s="9">
        <f>F19*D19</f>
        <v>4500</v>
      </c>
      <c r="H19" s="9"/>
      <c r="I19" s="9"/>
      <c r="J19" s="9"/>
      <c r="K19" s="9"/>
      <c r="L19" s="9">
        <f>K19+I19+G19</f>
        <v>4500</v>
      </c>
      <c r="M19" s="10"/>
    </row>
    <row r="20" spans="2:13">
      <c r="B20" s="11" t="s">
        <v>109</v>
      </c>
      <c r="C20" s="12" t="s">
        <v>110</v>
      </c>
      <c r="D20" s="12">
        <v>1</v>
      </c>
      <c r="E20" s="12" t="s">
        <v>104</v>
      </c>
      <c r="F20" s="13">
        <v>500</v>
      </c>
      <c r="G20" s="13">
        <f>F20*D20</f>
        <v>500</v>
      </c>
      <c r="H20" s="13"/>
      <c r="I20" s="13"/>
      <c r="J20" s="13"/>
      <c r="K20" s="13"/>
      <c r="L20" s="13">
        <f>K20+I20+G20</f>
        <v>500</v>
      </c>
      <c r="M20" s="10"/>
    </row>
    <row r="21" spans="2:13" ht="17.25" thickBot="1">
      <c r="B21" s="42" t="s">
        <v>111</v>
      </c>
      <c r="C21" s="43"/>
      <c r="D21" s="14"/>
      <c r="E21" s="14"/>
      <c r="F21" s="15"/>
      <c r="G21" s="15">
        <f>SUM(G18:G20)</f>
        <v>53000</v>
      </c>
      <c r="H21" s="15"/>
      <c r="I21" s="15"/>
      <c r="J21" s="15"/>
      <c r="K21" s="15"/>
      <c r="L21" s="15">
        <f>SUM(L18:L20)</f>
        <v>53000</v>
      </c>
      <c r="M21" s="16"/>
    </row>
    <row r="22" spans="2:13" ht="17.25" thickTop="1">
      <c r="B22" s="17" t="s">
        <v>112</v>
      </c>
      <c r="C22" s="18"/>
      <c r="D22" s="18">
        <v>6.0999999999999999E-2</v>
      </c>
      <c r="E22" s="18" t="s">
        <v>113</v>
      </c>
      <c r="F22" s="19"/>
      <c r="G22" s="19"/>
      <c r="H22" s="19">
        <v>74230</v>
      </c>
      <c r="I22" s="19">
        <f>H22*D22</f>
        <v>4528.03</v>
      </c>
      <c r="J22" s="19"/>
      <c r="K22" s="19"/>
      <c r="L22" s="19">
        <f>K22+I22+G22</f>
        <v>4528.03</v>
      </c>
      <c r="M22" s="44"/>
    </row>
    <row r="23" spans="2:13">
      <c r="B23" s="11" t="s">
        <v>114</v>
      </c>
      <c r="C23" s="12"/>
      <c r="D23" s="12">
        <v>0.12</v>
      </c>
      <c r="E23" s="12" t="s">
        <v>113</v>
      </c>
      <c r="F23" s="13"/>
      <c r="G23" s="13"/>
      <c r="H23" s="13">
        <v>57820</v>
      </c>
      <c r="I23" s="13">
        <f>H23*D23</f>
        <v>6938.4</v>
      </c>
      <c r="J23" s="13"/>
      <c r="K23" s="13"/>
      <c r="L23" s="13">
        <f>K23+I23+G23</f>
        <v>6938.4</v>
      </c>
      <c r="M23" s="45"/>
    </row>
    <row r="24" spans="2:13" ht="17.25" thickBot="1">
      <c r="B24" s="42" t="s">
        <v>115</v>
      </c>
      <c r="C24" s="43"/>
      <c r="D24" s="14"/>
      <c r="E24" s="14"/>
      <c r="F24" s="15"/>
      <c r="G24" s="15"/>
      <c r="H24" s="15">
        <f>SUM(H22:H23)</f>
        <v>132050</v>
      </c>
      <c r="I24" s="15">
        <f>SUM(I22:I23)</f>
        <v>11466.43</v>
      </c>
      <c r="J24" s="15"/>
      <c r="K24" s="15"/>
      <c r="L24" s="15">
        <f>SUM(L22:L23)</f>
        <v>11466.43</v>
      </c>
      <c r="M24" s="16"/>
    </row>
    <row r="25" spans="2:13" ht="18" thickTop="1" thickBot="1">
      <c r="B25" s="46" t="s">
        <v>116</v>
      </c>
      <c r="C25" s="47"/>
      <c r="D25" s="20"/>
      <c r="E25" s="20"/>
      <c r="F25" s="21"/>
      <c r="G25" s="22">
        <f>G24+G21</f>
        <v>53000</v>
      </c>
      <c r="H25" s="21"/>
      <c r="I25" s="22">
        <f>I24+I21</f>
        <v>11466.43</v>
      </c>
      <c r="J25" s="21"/>
      <c r="K25" s="21"/>
      <c r="L25" s="22">
        <f>L24+L21</f>
        <v>64466.43</v>
      </c>
      <c r="M25" s="23"/>
    </row>
    <row r="27" spans="2:13" ht="17.25" thickBot="1">
      <c r="B27" s="25" t="s">
        <v>124</v>
      </c>
    </row>
    <row r="28" spans="2:13">
      <c r="B28" s="50" t="s">
        <v>91</v>
      </c>
      <c r="C28" s="48" t="s">
        <v>92</v>
      </c>
      <c r="D28" s="48" t="s">
        <v>93</v>
      </c>
      <c r="E28" s="48" t="s">
        <v>94</v>
      </c>
      <c r="F28" s="48" t="s">
        <v>95</v>
      </c>
      <c r="G28" s="48"/>
      <c r="H28" s="48" t="s">
        <v>96</v>
      </c>
      <c r="I28" s="48"/>
      <c r="J28" s="48" t="s">
        <v>97</v>
      </c>
      <c r="K28" s="48"/>
      <c r="L28" s="48" t="s">
        <v>98</v>
      </c>
      <c r="M28" s="52" t="s">
        <v>99</v>
      </c>
    </row>
    <row r="29" spans="2:13" ht="17.25" thickBot="1">
      <c r="B29" s="51"/>
      <c r="C29" s="49"/>
      <c r="D29" s="49"/>
      <c r="E29" s="49"/>
      <c r="F29" s="28" t="s">
        <v>100</v>
      </c>
      <c r="G29" s="28" t="s">
        <v>101</v>
      </c>
      <c r="H29" s="28" t="s">
        <v>100</v>
      </c>
      <c r="I29" s="28" t="s">
        <v>101</v>
      </c>
      <c r="J29" s="28" t="s">
        <v>100</v>
      </c>
      <c r="K29" s="28" t="s">
        <v>101</v>
      </c>
      <c r="L29" s="49"/>
      <c r="M29" s="53"/>
    </row>
    <row r="30" spans="2:13" ht="40.5">
      <c r="B30" s="3" t="s">
        <v>126</v>
      </c>
      <c r="C30" s="4" t="s">
        <v>103</v>
      </c>
      <c r="D30" s="4">
        <v>1</v>
      </c>
      <c r="E30" s="4" t="s">
        <v>104</v>
      </c>
      <c r="F30" s="5">
        <v>64000</v>
      </c>
      <c r="G30" s="5">
        <f>F30*D30</f>
        <v>64000</v>
      </c>
      <c r="H30" s="5"/>
      <c r="I30" s="5"/>
      <c r="J30" s="5"/>
      <c r="K30" s="5"/>
      <c r="L30" s="5">
        <f>K30+I30+G30</f>
        <v>64000</v>
      </c>
      <c r="M30" s="6" t="s">
        <v>105</v>
      </c>
    </row>
    <row r="31" spans="2:13">
      <c r="B31" s="7" t="s">
        <v>106</v>
      </c>
      <c r="C31" s="8" t="s">
        <v>107</v>
      </c>
      <c r="D31" s="8">
        <v>0.5</v>
      </c>
      <c r="E31" s="8" t="s">
        <v>108</v>
      </c>
      <c r="F31" s="9">
        <v>9000</v>
      </c>
      <c r="G31" s="9">
        <f>F31*D31</f>
        <v>4500</v>
      </c>
      <c r="H31" s="9"/>
      <c r="I31" s="9"/>
      <c r="J31" s="9"/>
      <c r="K31" s="9"/>
      <c r="L31" s="9">
        <f>K31+I31+G31</f>
        <v>4500</v>
      </c>
      <c r="M31" s="10"/>
    </row>
    <row r="32" spans="2:13">
      <c r="B32" s="11" t="s">
        <v>109</v>
      </c>
      <c r="C32" s="12" t="s">
        <v>110</v>
      </c>
      <c r="D32" s="12">
        <v>1</v>
      </c>
      <c r="E32" s="12" t="s">
        <v>104</v>
      </c>
      <c r="F32" s="13">
        <v>500</v>
      </c>
      <c r="G32" s="13">
        <f>F32*D32</f>
        <v>500</v>
      </c>
      <c r="H32" s="13"/>
      <c r="I32" s="13"/>
      <c r="J32" s="13"/>
      <c r="K32" s="13"/>
      <c r="L32" s="13">
        <f>K32+I32+G32</f>
        <v>500</v>
      </c>
      <c r="M32" s="10"/>
    </row>
    <row r="33" spans="2:13" ht="17.25" thickBot="1">
      <c r="B33" s="42" t="s">
        <v>111</v>
      </c>
      <c r="C33" s="43"/>
      <c r="D33" s="14"/>
      <c r="E33" s="14"/>
      <c r="F33" s="15"/>
      <c r="G33" s="15">
        <f>SUM(G30:G32)</f>
        <v>69000</v>
      </c>
      <c r="H33" s="15"/>
      <c r="I33" s="15"/>
      <c r="J33" s="15"/>
      <c r="K33" s="15"/>
      <c r="L33" s="15">
        <f>SUM(L30:L32)</f>
        <v>69000</v>
      </c>
      <c r="M33" s="16"/>
    </row>
    <row r="34" spans="2:13" ht="17.25" thickTop="1">
      <c r="B34" s="17" t="s">
        <v>112</v>
      </c>
      <c r="C34" s="18"/>
      <c r="D34" s="18">
        <v>6.0999999999999999E-2</v>
      </c>
      <c r="E34" s="18" t="s">
        <v>113</v>
      </c>
      <c r="F34" s="19"/>
      <c r="G34" s="19"/>
      <c r="H34" s="19">
        <v>74230</v>
      </c>
      <c r="I34" s="19">
        <f>H34*D34</f>
        <v>4528.03</v>
      </c>
      <c r="J34" s="19"/>
      <c r="K34" s="19"/>
      <c r="L34" s="19">
        <f>K34+I34+G34</f>
        <v>4528.03</v>
      </c>
      <c r="M34" s="44"/>
    </row>
    <row r="35" spans="2:13">
      <c r="B35" s="11" t="s">
        <v>114</v>
      </c>
      <c r="C35" s="12"/>
      <c r="D35" s="12">
        <v>0.12</v>
      </c>
      <c r="E35" s="12" t="s">
        <v>113</v>
      </c>
      <c r="F35" s="13"/>
      <c r="G35" s="13"/>
      <c r="H35" s="13">
        <v>57820</v>
      </c>
      <c r="I35" s="13">
        <f>H35*D35</f>
        <v>6938.4</v>
      </c>
      <c r="J35" s="13"/>
      <c r="K35" s="13"/>
      <c r="L35" s="13">
        <f>K35+I35+G35</f>
        <v>6938.4</v>
      </c>
      <c r="M35" s="45"/>
    </row>
    <row r="36" spans="2:13" ht="17.25" thickBot="1">
      <c r="B36" s="42" t="s">
        <v>115</v>
      </c>
      <c r="C36" s="43"/>
      <c r="D36" s="14"/>
      <c r="E36" s="14"/>
      <c r="F36" s="15"/>
      <c r="G36" s="15"/>
      <c r="H36" s="15">
        <f>SUM(H34:H35)</f>
        <v>132050</v>
      </c>
      <c r="I36" s="15">
        <f>SUM(I34:I35)</f>
        <v>11466.43</v>
      </c>
      <c r="J36" s="15"/>
      <c r="K36" s="15"/>
      <c r="L36" s="15">
        <f>SUM(L34:L35)</f>
        <v>11466.43</v>
      </c>
      <c r="M36" s="16"/>
    </row>
    <row r="37" spans="2:13" ht="18" thickTop="1" thickBot="1">
      <c r="B37" s="46" t="s">
        <v>116</v>
      </c>
      <c r="C37" s="47"/>
      <c r="D37" s="20"/>
      <c r="E37" s="20"/>
      <c r="F37" s="21"/>
      <c r="G37" s="22">
        <f>G36+G33</f>
        <v>69000</v>
      </c>
      <c r="H37" s="21"/>
      <c r="I37" s="22">
        <f>I36+I33</f>
        <v>11466.43</v>
      </c>
      <c r="J37" s="21"/>
      <c r="K37" s="21"/>
      <c r="L37" s="22">
        <f>L36+L33</f>
        <v>80466.429999999993</v>
      </c>
      <c r="M37" s="23"/>
    </row>
    <row r="39" spans="2:13" ht="17.25" thickBot="1">
      <c r="B39" s="25" t="s">
        <v>128</v>
      </c>
    </row>
    <row r="40" spans="2:13">
      <c r="B40" s="50" t="s">
        <v>91</v>
      </c>
      <c r="C40" s="48" t="s">
        <v>92</v>
      </c>
      <c r="D40" s="48" t="s">
        <v>93</v>
      </c>
      <c r="E40" s="48" t="s">
        <v>94</v>
      </c>
      <c r="F40" s="48" t="s">
        <v>95</v>
      </c>
      <c r="G40" s="48"/>
      <c r="H40" s="48" t="s">
        <v>96</v>
      </c>
      <c r="I40" s="48"/>
      <c r="J40" s="48" t="s">
        <v>97</v>
      </c>
      <c r="K40" s="48"/>
      <c r="L40" s="48" t="s">
        <v>98</v>
      </c>
      <c r="M40" s="52" t="s">
        <v>99</v>
      </c>
    </row>
    <row r="41" spans="2:13" ht="17.25" thickBot="1">
      <c r="B41" s="51"/>
      <c r="C41" s="49"/>
      <c r="D41" s="49"/>
      <c r="E41" s="49"/>
      <c r="F41" s="28" t="s">
        <v>100</v>
      </c>
      <c r="G41" s="28" t="s">
        <v>101</v>
      </c>
      <c r="H41" s="28" t="s">
        <v>100</v>
      </c>
      <c r="I41" s="28" t="s">
        <v>101</v>
      </c>
      <c r="J41" s="28" t="s">
        <v>100</v>
      </c>
      <c r="K41" s="28" t="s">
        <v>101</v>
      </c>
      <c r="L41" s="49"/>
      <c r="M41" s="53"/>
    </row>
    <row r="42" spans="2:13" ht="40.5">
      <c r="B42" s="3" t="s">
        <v>126</v>
      </c>
      <c r="C42" s="4" t="s">
        <v>103</v>
      </c>
      <c r="D42" s="4">
        <v>1</v>
      </c>
      <c r="E42" s="4" t="s">
        <v>104</v>
      </c>
      <c r="F42" s="5">
        <v>56000</v>
      </c>
      <c r="G42" s="5">
        <f>F42*D42</f>
        <v>56000</v>
      </c>
      <c r="H42" s="5"/>
      <c r="I42" s="5"/>
      <c r="J42" s="5"/>
      <c r="K42" s="5"/>
      <c r="L42" s="5">
        <f>K42+I42+G42</f>
        <v>56000</v>
      </c>
      <c r="M42" s="6" t="s">
        <v>105</v>
      </c>
    </row>
    <row r="43" spans="2:13">
      <c r="B43" s="7" t="s">
        <v>106</v>
      </c>
      <c r="C43" s="8" t="s">
        <v>107</v>
      </c>
      <c r="D43" s="8">
        <v>0.5</v>
      </c>
      <c r="E43" s="8" t="s">
        <v>108</v>
      </c>
      <c r="F43" s="9">
        <v>9000</v>
      </c>
      <c r="G43" s="9">
        <f>F43*D43</f>
        <v>4500</v>
      </c>
      <c r="H43" s="9"/>
      <c r="I43" s="9"/>
      <c r="J43" s="9"/>
      <c r="K43" s="9"/>
      <c r="L43" s="9">
        <f>K43+I43+G43</f>
        <v>4500</v>
      </c>
      <c r="M43" s="10"/>
    </row>
    <row r="44" spans="2:13">
      <c r="B44" s="11" t="s">
        <v>109</v>
      </c>
      <c r="C44" s="12" t="s">
        <v>110</v>
      </c>
      <c r="D44" s="12">
        <v>1</v>
      </c>
      <c r="E44" s="12" t="s">
        <v>104</v>
      </c>
      <c r="F44" s="13">
        <v>500</v>
      </c>
      <c r="G44" s="13">
        <f>F44*D44</f>
        <v>500</v>
      </c>
      <c r="H44" s="13"/>
      <c r="I44" s="13"/>
      <c r="J44" s="13"/>
      <c r="K44" s="13"/>
      <c r="L44" s="13">
        <f>K44+I44+G44</f>
        <v>500</v>
      </c>
      <c r="M44" s="10"/>
    </row>
    <row r="45" spans="2:13" ht="17.25" thickBot="1">
      <c r="B45" s="42" t="s">
        <v>111</v>
      </c>
      <c r="C45" s="43"/>
      <c r="D45" s="14"/>
      <c r="E45" s="14"/>
      <c r="F45" s="15"/>
      <c r="G45" s="15">
        <f>SUM(G42:G44)</f>
        <v>61000</v>
      </c>
      <c r="H45" s="15"/>
      <c r="I45" s="15"/>
      <c r="J45" s="15"/>
      <c r="K45" s="15"/>
      <c r="L45" s="15">
        <f>SUM(L42:L44)</f>
        <v>61000</v>
      </c>
      <c r="M45" s="16"/>
    </row>
    <row r="46" spans="2:13" ht="17.25" thickTop="1">
      <c r="B46" s="17" t="s">
        <v>112</v>
      </c>
      <c r="C46" s="18"/>
      <c r="D46" s="18">
        <v>6.0999999999999999E-2</v>
      </c>
      <c r="E46" s="18" t="s">
        <v>113</v>
      </c>
      <c r="F46" s="19"/>
      <c r="G46" s="19"/>
      <c r="H46" s="19">
        <v>74230</v>
      </c>
      <c r="I46" s="19">
        <f>H46*D46</f>
        <v>4528.03</v>
      </c>
      <c r="J46" s="19"/>
      <c r="K46" s="19"/>
      <c r="L46" s="19">
        <f>K46+I46+G46</f>
        <v>4528.03</v>
      </c>
      <c r="M46" s="44"/>
    </row>
    <row r="47" spans="2:13">
      <c r="B47" s="11" t="s">
        <v>114</v>
      </c>
      <c r="C47" s="12"/>
      <c r="D47" s="12">
        <v>0.12</v>
      </c>
      <c r="E47" s="12" t="s">
        <v>113</v>
      </c>
      <c r="F47" s="13"/>
      <c r="G47" s="13"/>
      <c r="H47" s="13">
        <v>57820</v>
      </c>
      <c r="I47" s="13">
        <f>H47*D47</f>
        <v>6938.4</v>
      </c>
      <c r="J47" s="13"/>
      <c r="K47" s="13"/>
      <c r="L47" s="13">
        <f>K47+I47+G47</f>
        <v>6938.4</v>
      </c>
      <c r="M47" s="45"/>
    </row>
    <row r="48" spans="2:13" ht="17.25" thickBot="1">
      <c r="B48" s="42" t="s">
        <v>115</v>
      </c>
      <c r="C48" s="43"/>
      <c r="D48" s="14"/>
      <c r="E48" s="14"/>
      <c r="F48" s="15"/>
      <c r="G48" s="15"/>
      <c r="H48" s="15">
        <f>SUM(H46:H47)</f>
        <v>132050</v>
      </c>
      <c r="I48" s="15">
        <f>SUM(I46:I47)</f>
        <v>11466.43</v>
      </c>
      <c r="J48" s="15"/>
      <c r="K48" s="15"/>
      <c r="L48" s="15">
        <f>SUM(L46:L47)</f>
        <v>11466.43</v>
      </c>
      <c r="M48" s="16"/>
    </row>
    <row r="49" spans="2:13" ht="18" thickTop="1" thickBot="1">
      <c r="B49" s="46" t="s">
        <v>116</v>
      </c>
      <c r="C49" s="47"/>
      <c r="D49" s="20"/>
      <c r="E49" s="20"/>
      <c r="F49" s="21"/>
      <c r="G49" s="22">
        <f>G48+G45</f>
        <v>61000</v>
      </c>
      <c r="H49" s="21"/>
      <c r="I49" s="22">
        <f>I48+I45</f>
        <v>11466.43</v>
      </c>
      <c r="J49" s="21"/>
      <c r="K49" s="21"/>
      <c r="L49" s="22">
        <f>L48+L45</f>
        <v>72466.429999999993</v>
      </c>
      <c r="M49" s="23"/>
    </row>
  </sheetData>
  <mergeCells count="55">
    <mergeCell ref="M46:M47"/>
    <mergeCell ref="B48:C48"/>
    <mergeCell ref="B49:C49"/>
    <mergeCell ref="F40:G40"/>
    <mergeCell ref="H40:I40"/>
    <mergeCell ref="J40:K40"/>
    <mergeCell ref="L40:L41"/>
    <mergeCell ref="M40:M41"/>
    <mergeCell ref="B45:C45"/>
    <mergeCell ref="B36:C36"/>
    <mergeCell ref="B37:C37"/>
    <mergeCell ref="B40:B41"/>
    <mergeCell ref="C40:C41"/>
    <mergeCell ref="D40:D41"/>
    <mergeCell ref="E40:E41"/>
    <mergeCell ref="H28:I28"/>
    <mergeCell ref="J28:K28"/>
    <mergeCell ref="L28:L29"/>
    <mergeCell ref="M28:M29"/>
    <mergeCell ref="B33:C33"/>
    <mergeCell ref="M34:M35"/>
    <mergeCell ref="B25:C25"/>
    <mergeCell ref="B28:B29"/>
    <mergeCell ref="C28:C29"/>
    <mergeCell ref="D28:D29"/>
    <mergeCell ref="E28:E29"/>
    <mergeCell ref="F28:G28"/>
    <mergeCell ref="J16:K16"/>
    <mergeCell ref="L16:L17"/>
    <mergeCell ref="M16:M17"/>
    <mergeCell ref="B21:C21"/>
    <mergeCell ref="M22:M23"/>
    <mergeCell ref="B24:C24"/>
    <mergeCell ref="B16:B17"/>
    <mergeCell ref="C16:C17"/>
    <mergeCell ref="D16:D17"/>
    <mergeCell ref="E16:E17"/>
    <mergeCell ref="F16:G16"/>
    <mergeCell ref="H16:I16"/>
    <mergeCell ref="L4:L5"/>
    <mergeCell ref="M4:M5"/>
    <mergeCell ref="B9:C9"/>
    <mergeCell ref="M10:M11"/>
    <mergeCell ref="B12:C12"/>
    <mergeCell ref="B13:C13"/>
    <mergeCell ref="B1:M1"/>
    <mergeCell ref="L2:M2"/>
    <mergeCell ref="L3:M3"/>
    <mergeCell ref="B4:B5"/>
    <mergeCell ref="C4:C5"/>
    <mergeCell ref="D4:D5"/>
    <mergeCell ref="E4:E5"/>
    <mergeCell ref="F4:G4"/>
    <mergeCell ref="H4:I4"/>
    <mergeCell ref="J4:K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B1" sqref="B1:M1"/>
    </sheetView>
  </sheetViews>
  <sheetFormatPr defaultRowHeight="16.5"/>
  <cols>
    <col min="1" max="1" width="2.5" customWidth="1"/>
    <col min="2" max="2" width="10.625" customWidth="1"/>
    <col min="3" max="3" width="15.625" customWidth="1"/>
    <col min="4" max="5" width="6.875" customWidth="1"/>
    <col min="6" max="6" width="9.875" customWidth="1"/>
    <col min="7" max="7" width="11.125" customWidth="1"/>
    <col min="8" max="8" width="10.125" customWidth="1"/>
    <col min="9" max="9" width="10" customWidth="1"/>
    <col min="10" max="11" width="6.875" customWidth="1"/>
    <col min="12" max="12" width="10.75" customWidth="1"/>
    <col min="13" max="13" width="12.75" customWidth="1"/>
  </cols>
  <sheetData>
    <row r="1" spans="1:13" ht="31.5">
      <c r="A1" s="1"/>
      <c r="B1" s="33" t="s">
        <v>118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A2" s="1"/>
      <c r="B2" s="31"/>
      <c r="C2" s="31"/>
      <c r="D2" s="31"/>
      <c r="E2" s="31"/>
      <c r="F2" s="31"/>
      <c r="G2" s="31"/>
      <c r="H2" s="31"/>
      <c r="I2" s="31"/>
      <c r="J2" s="31"/>
      <c r="K2" s="31"/>
      <c r="L2" s="39" t="s">
        <v>0</v>
      </c>
      <c r="M2" s="39"/>
    </row>
    <row r="3" spans="1:13" ht="17.25" thickBot="1">
      <c r="A3" s="1"/>
      <c r="B3" s="24" t="s">
        <v>119</v>
      </c>
      <c r="C3" s="1"/>
      <c r="D3" s="1"/>
      <c r="E3" s="1"/>
      <c r="F3" s="1"/>
      <c r="G3" s="1"/>
      <c r="H3" s="1"/>
      <c r="I3" s="1"/>
      <c r="J3" s="1"/>
      <c r="K3" s="1"/>
      <c r="L3" s="34"/>
      <c r="M3" s="34"/>
    </row>
    <row r="4" spans="1:13">
      <c r="B4" s="35" t="s">
        <v>91</v>
      </c>
      <c r="C4" s="37" t="s">
        <v>92</v>
      </c>
      <c r="D4" s="37" t="s">
        <v>93</v>
      </c>
      <c r="E4" s="37" t="s">
        <v>94</v>
      </c>
      <c r="F4" s="37" t="s">
        <v>95</v>
      </c>
      <c r="G4" s="37"/>
      <c r="H4" s="37" t="s">
        <v>96</v>
      </c>
      <c r="I4" s="37"/>
      <c r="J4" s="37" t="s">
        <v>97</v>
      </c>
      <c r="K4" s="37"/>
      <c r="L4" s="37" t="s">
        <v>98</v>
      </c>
      <c r="M4" s="40" t="s">
        <v>120</v>
      </c>
    </row>
    <row r="5" spans="1:13" ht="17.25" thickBot="1">
      <c r="B5" s="36"/>
      <c r="C5" s="38"/>
      <c r="D5" s="38"/>
      <c r="E5" s="38"/>
      <c r="F5" s="29" t="s">
        <v>100</v>
      </c>
      <c r="G5" s="29" t="s">
        <v>101</v>
      </c>
      <c r="H5" s="29" t="s">
        <v>100</v>
      </c>
      <c r="I5" s="29" t="s">
        <v>101</v>
      </c>
      <c r="J5" s="29" t="s">
        <v>100</v>
      </c>
      <c r="K5" s="29" t="s">
        <v>101</v>
      </c>
      <c r="L5" s="38"/>
      <c r="M5" s="41"/>
    </row>
    <row r="6" spans="1:13" ht="67.5">
      <c r="B6" s="3" t="s">
        <v>102</v>
      </c>
      <c r="C6" s="4" t="s">
        <v>121</v>
      </c>
      <c r="D6" s="4">
        <v>1</v>
      </c>
      <c r="E6" s="4" t="s">
        <v>104</v>
      </c>
      <c r="F6" s="5">
        <v>52000</v>
      </c>
      <c r="G6" s="5">
        <f>F6*D6</f>
        <v>52000</v>
      </c>
      <c r="H6" s="5"/>
      <c r="I6" s="5"/>
      <c r="J6" s="5"/>
      <c r="K6" s="5"/>
      <c r="L6" s="5">
        <f>K6+I6+G6</f>
        <v>52000</v>
      </c>
      <c r="M6" s="6" t="s">
        <v>105</v>
      </c>
    </row>
    <row r="7" spans="1:13">
      <c r="B7" s="7" t="s">
        <v>106</v>
      </c>
      <c r="C7" s="8" t="s">
        <v>107</v>
      </c>
      <c r="D7" s="8">
        <v>0.5</v>
      </c>
      <c r="E7" s="8" t="s">
        <v>108</v>
      </c>
      <c r="F7" s="9">
        <v>9000</v>
      </c>
      <c r="G7" s="9">
        <f>F7*D7</f>
        <v>4500</v>
      </c>
      <c r="H7" s="9"/>
      <c r="I7" s="9"/>
      <c r="J7" s="9"/>
      <c r="K7" s="9"/>
      <c r="L7" s="9">
        <f>K7+I7+G7</f>
        <v>4500</v>
      </c>
      <c r="M7" s="10"/>
    </row>
    <row r="8" spans="1:13">
      <c r="B8" s="11" t="s">
        <v>109</v>
      </c>
      <c r="C8" s="12" t="s">
        <v>110</v>
      </c>
      <c r="D8" s="12">
        <v>1</v>
      </c>
      <c r="E8" s="12" t="s">
        <v>104</v>
      </c>
      <c r="F8" s="13">
        <v>500</v>
      </c>
      <c r="G8" s="13">
        <f>F8*D8</f>
        <v>500</v>
      </c>
      <c r="H8" s="13"/>
      <c r="I8" s="13"/>
      <c r="J8" s="13"/>
      <c r="K8" s="13"/>
      <c r="L8" s="13">
        <f>K8+I8+G8</f>
        <v>500</v>
      </c>
      <c r="M8" s="10"/>
    </row>
    <row r="9" spans="1:13" ht="17.25" thickBot="1">
      <c r="B9" s="42" t="s">
        <v>111</v>
      </c>
      <c r="C9" s="43"/>
      <c r="D9" s="14"/>
      <c r="E9" s="14"/>
      <c r="F9" s="15"/>
      <c r="G9" s="15">
        <f>SUM(G6:G8)</f>
        <v>57000</v>
      </c>
      <c r="H9" s="15"/>
      <c r="I9" s="15"/>
      <c r="J9" s="15"/>
      <c r="K9" s="15"/>
      <c r="L9" s="15">
        <f>SUM(L6:L8)</f>
        <v>57000</v>
      </c>
      <c r="M9" s="16"/>
    </row>
    <row r="10" spans="1:13" ht="17.25" thickTop="1">
      <c r="B10" s="17" t="s">
        <v>112</v>
      </c>
      <c r="C10" s="18"/>
      <c r="D10" s="18">
        <v>6.0999999999999999E-2</v>
      </c>
      <c r="E10" s="18" t="s">
        <v>113</v>
      </c>
      <c r="F10" s="19"/>
      <c r="G10" s="19"/>
      <c r="H10" s="19">
        <v>74230</v>
      </c>
      <c r="I10" s="19">
        <f>H10*D10</f>
        <v>4528.03</v>
      </c>
      <c r="J10" s="19"/>
      <c r="K10" s="19"/>
      <c r="L10" s="19">
        <f>K10+I10+G10</f>
        <v>4528.03</v>
      </c>
      <c r="M10" s="44"/>
    </row>
    <row r="11" spans="1:13">
      <c r="B11" s="11" t="s">
        <v>114</v>
      </c>
      <c r="C11" s="12"/>
      <c r="D11" s="12">
        <v>0.12</v>
      </c>
      <c r="E11" s="12" t="s">
        <v>113</v>
      </c>
      <c r="F11" s="13"/>
      <c r="G11" s="13"/>
      <c r="H11" s="13">
        <v>57820</v>
      </c>
      <c r="I11" s="13">
        <f>H11*D11</f>
        <v>6938.4</v>
      </c>
      <c r="J11" s="13"/>
      <c r="K11" s="13"/>
      <c r="L11" s="13">
        <f>K11+I11+G11</f>
        <v>6938.4</v>
      </c>
      <c r="M11" s="45"/>
    </row>
    <row r="12" spans="1:13" ht="17.25" thickBot="1">
      <c r="B12" s="42" t="s">
        <v>115</v>
      </c>
      <c r="C12" s="43"/>
      <c r="D12" s="14"/>
      <c r="E12" s="14"/>
      <c r="F12" s="15"/>
      <c r="G12" s="15"/>
      <c r="H12" s="15">
        <f>SUM(H10:H11)</f>
        <v>132050</v>
      </c>
      <c r="I12" s="15">
        <f>SUM(I10:I11)</f>
        <v>11466.43</v>
      </c>
      <c r="J12" s="15"/>
      <c r="K12" s="15"/>
      <c r="L12" s="15">
        <f>SUM(L10:L11)</f>
        <v>11466.43</v>
      </c>
      <c r="M12" s="16"/>
    </row>
    <row r="13" spans="1:13" ht="18" thickTop="1" thickBot="1">
      <c r="B13" s="46" t="s">
        <v>116</v>
      </c>
      <c r="C13" s="47"/>
      <c r="D13" s="20"/>
      <c r="E13" s="20"/>
      <c r="F13" s="21"/>
      <c r="G13" s="22">
        <f>G12+G9</f>
        <v>57000</v>
      </c>
      <c r="H13" s="21"/>
      <c r="I13" s="22">
        <f>I12+I9</f>
        <v>11466.43</v>
      </c>
      <c r="J13" s="21"/>
      <c r="K13" s="21"/>
      <c r="L13" s="22">
        <f>L12+L9</f>
        <v>68466.429999999993</v>
      </c>
      <c r="M13" s="23"/>
    </row>
    <row r="15" spans="1:13" ht="17.25" thickBot="1">
      <c r="B15" s="25" t="s">
        <v>122</v>
      </c>
    </row>
    <row r="16" spans="1:13">
      <c r="B16" s="35" t="s">
        <v>91</v>
      </c>
      <c r="C16" s="37" t="s">
        <v>92</v>
      </c>
      <c r="D16" s="37" t="s">
        <v>93</v>
      </c>
      <c r="E16" s="37" t="s">
        <v>94</v>
      </c>
      <c r="F16" s="37" t="s">
        <v>95</v>
      </c>
      <c r="G16" s="37"/>
      <c r="H16" s="37" t="s">
        <v>96</v>
      </c>
      <c r="I16" s="37"/>
      <c r="J16" s="37" t="s">
        <v>97</v>
      </c>
      <c r="K16" s="37"/>
      <c r="L16" s="37" t="s">
        <v>98</v>
      </c>
      <c r="M16" s="40" t="s">
        <v>120</v>
      </c>
    </row>
    <row r="17" spans="2:13" ht="17.25" thickBot="1">
      <c r="B17" s="36"/>
      <c r="C17" s="38"/>
      <c r="D17" s="38"/>
      <c r="E17" s="38"/>
      <c r="F17" s="29" t="s">
        <v>100</v>
      </c>
      <c r="G17" s="29" t="s">
        <v>101</v>
      </c>
      <c r="H17" s="29" t="s">
        <v>100</v>
      </c>
      <c r="I17" s="29" t="s">
        <v>101</v>
      </c>
      <c r="J17" s="29" t="s">
        <v>100</v>
      </c>
      <c r="K17" s="29" t="s">
        <v>101</v>
      </c>
      <c r="L17" s="38"/>
      <c r="M17" s="41"/>
    </row>
    <row r="18" spans="2:13" ht="40.5">
      <c r="B18" s="3" t="s">
        <v>102</v>
      </c>
      <c r="C18" s="4" t="s">
        <v>121</v>
      </c>
      <c r="D18" s="4">
        <v>1</v>
      </c>
      <c r="E18" s="4" t="s">
        <v>104</v>
      </c>
      <c r="F18" s="5">
        <v>62000</v>
      </c>
      <c r="G18" s="5">
        <f>F18*D18</f>
        <v>62000</v>
      </c>
      <c r="H18" s="5"/>
      <c r="I18" s="5"/>
      <c r="J18" s="5"/>
      <c r="K18" s="5"/>
      <c r="L18" s="5">
        <f>K18+I18+G18</f>
        <v>62000</v>
      </c>
      <c r="M18" s="6" t="s">
        <v>105</v>
      </c>
    </row>
    <row r="19" spans="2:13">
      <c r="B19" s="7" t="s">
        <v>106</v>
      </c>
      <c r="C19" s="8" t="s">
        <v>107</v>
      </c>
      <c r="D19" s="8">
        <v>0.5</v>
      </c>
      <c r="E19" s="8" t="s">
        <v>108</v>
      </c>
      <c r="F19" s="9">
        <v>9000</v>
      </c>
      <c r="G19" s="9">
        <f>F19*D19</f>
        <v>4500</v>
      </c>
      <c r="H19" s="9"/>
      <c r="I19" s="9"/>
      <c r="J19" s="9"/>
      <c r="K19" s="9"/>
      <c r="L19" s="9">
        <f>K19+I19+G19</f>
        <v>4500</v>
      </c>
      <c r="M19" s="10"/>
    </row>
    <row r="20" spans="2:13">
      <c r="B20" s="11" t="s">
        <v>109</v>
      </c>
      <c r="C20" s="12" t="s">
        <v>110</v>
      </c>
      <c r="D20" s="12">
        <v>1</v>
      </c>
      <c r="E20" s="12" t="s">
        <v>104</v>
      </c>
      <c r="F20" s="13">
        <v>500</v>
      </c>
      <c r="G20" s="13">
        <f>F20*D20</f>
        <v>500</v>
      </c>
      <c r="H20" s="13"/>
      <c r="I20" s="13"/>
      <c r="J20" s="13"/>
      <c r="K20" s="13"/>
      <c r="L20" s="13">
        <f>K20+I20+G20</f>
        <v>500</v>
      </c>
      <c r="M20" s="10"/>
    </row>
    <row r="21" spans="2:13" ht="17.25" thickBot="1">
      <c r="B21" s="42" t="s">
        <v>111</v>
      </c>
      <c r="C21" s="43"/>
      <c r="D21" s="14"/>
      <c r="E21" s="14"/>
      <c r="F21" s="15"/>
      <c r="G21" s="15">
        <f>SUM(G18:G20)</f>
        <v>67000</v>
      </c>
      <c r="H21" s="15"/>
      <c r="I21" s="15"/>
      <c r="J21" s="15"/>
      <c r="K21" s="15"/>
      <c r="L21" s="15">
        <f>SUM(L18:L20)</f>
        <v>67000</v>
      </c>
      <c r="M21" s="16"/>
    </row>
    <row r="22" spans="2:13" ht="17.25" thickTop="1">
      <c r="B22" s="17" t="s">
        <v>112</v>
      </c>
      <c r="C22" s="18"/>
      <c r="D22" s="18">
        <v>6.0999999999999999E-2</v>
      </c>
      <c r="E22" s="18" t="s">
        <v>113</v>
      </c>
      <c r="F22" s="19"/>
      <c r="G22" s="19"/>
      <c r="H22" s="19">
        <v>74230</v>
      </c>
      <c r="I22" s="19">
        <f>H22*D22</f>
        <v>4528.03</v>
      </c>
      <c r="J22" s="19"/>
      <c r="K22" s="19"/>
      <c r="L22" s="19">
        <f>K22+I22+G22</f>
        <v>4528.03</v>
      </c>
      <c r="M22" s="44"/>
    </row>
    <row r="23" spans="2:13">
      <c r="B23" s="11" t="s">
        <v>114</v>
      </c>
      <c r="C23" s="12"/>
      <c r="D23" s="12">
        <v>0.12</v>
      </c>
      <c r="E23" s="12" t="s">
        <v>113</v>
      </c>
      <c r="F23" s="13"/>
      <c r="G23" s="13"/>
      <c r="H23" s="13">
        <v>57820</v>
      </c>
      <c r="I23" s="13">
        <f>H23*D23</f>
        <v>6938.4</v>
      </c>
      <c r="J23" s="13"/>
      <c r="K23" s="13"/>
      <c r="L23" s="13">
        <f>K23+I23+G23</f>
        <v>6938.4</v>
      </c>
      <c r="M23" s="45"/>
    </row>
    <row r="24" spans="2:13" ht="17.25" thickBot="1">
      <c r="B24" s="42" t="s">
        <v>115</v>
      </c>
      <c r="C24" s="43"/>
      <c r="D24" s="14"/>
      <c r="E24" s="14"/>
      <c r="F24" s="15"/>
      <c r="G24" s="15"/>
      <c r="H24" s="15">
        <f>SUM(H22:H23)</f>
        <v>132050</v>
      </c>
      <c r="I24" s="15">
        <f>SUM(I22:I23)</f>
        <v>11466.43</v>
      </c>
      <c r="J24" s="15"/>
      <c r="K24" s="15"/>
      <c r="L24" s="15">
        <f>SUM(L22:L23)</f>
        <v>11466.43</v>
      </c>
      <c r="M24" s="16"/>
    </row>
    <row r="25" spans="2:13" ht="18" thickTop="1" thickBot="1">
      <c r="B25" s="46" t="s">
        <v>116</v>
      </c>
      <c r="C25" s="47"/>
      <c r="D25" s="20"/>
      <c r="E25" s="20"/>
      <c r="F25" s="21"/>
      <c r="G25" s="22">
        <f>G24+G21</f>
        <v>67000</v>
      </c>
      <c r="H25" s="21"/>
      <c r="I25" s="22">
        <f>I24+I21</f>
        <v>11466.43</v>
      </c>
      <c r="J25" s="21"/>
      <c r="K25" s="21"/>
      <c r="L25" s="22">
        <f>L24+L21</f>
        <v>78466.429999999993</v>
      </c>
      <c r="M25" s="23"/>
    </row>
    <row r="27" spans="2:13" ht="17.25" thickBot="1">
      <c r="B27" s="25" t="s">
        <v>125</v>
      </c>
    </row>
    <row r="28" spans="2:13">
      <c r="B28" s="50" t="s">
        <v>91</v>
      </c>
      <c r="C28" s="48" t="s">
        <v>92</v>
      </c>
      <c r="D28" s="48" t="s">
        <v>93</v>
      </c>
      <c r="E28" s="48" t="s">
        <v>94</v>
      </c>
      <c r="F28" s="48" t="s">
        <v>95</v>
      </c>
      <c r="G28" s="48"/>
      <c r="H28" s="48" t="s">
        <v>96</v>
      </c>
      <c r="I28" s="48"/>
      <c r="J28" s="48" t="s">
        <v>97</v>
      </c>
      <c r="K28" s="48"/>
      <c r="L28" s="48" t="s">
        <v>98</v>
      </c>
      <c r="M28" s="52" t="s">
        <v>120</v>
      </c>
    </row>
    <row r="29" spans="2:13" ht="17.25" thickBot="1">
      <c r="B29" s="51"/>
      <c r="C29" s="49"/>
      <c r="D29" s="49"/>
      <c r="E29" s="49"/>
      <c r="F29" s="28" t="s">
        <v>100</v>
      </c>
      <c r="G29" s="28" t="s">
        <v>101</v>
      </c>
      <c r="H29" s="28" t="s">
        <v>100</v>
      </c>
      <c r="I29" s="28" t="s">
        <v>101</v>
      </c>
      <c r="J29" s="28" t="s">
        <v>100</v>
      </c>
      <c r="K29" s="28" t="s">
        <v>101</v>
      </c>
      <c r="L29" s="49"/>
      <c r="M29" s="53"/>
    </row>
    <row r="30" spans="2:13" ht="40.5">
      <c r="B30" s="3" t="s">
        <v>126</v>
      </c>
      <c r="C30" s="4" t="s">
        <v>121</v>
      </c>
      <c r="D30" s="4">
        <v>1</v>
      </c>
      <c r="E30" s="4" t="s">
        <v>104</v>
      </c>
      <c r="F30" s="5">
        <v>86000</v>
      </c>
      <c r="G30" s="5">
        <f>F30*D30</f>
        <v>86000</v>
      </c>
      <c r="H30" s="5"/>
      <c r="I30" s="5"/>
      <c r="J30" s="5"/>
      <c r="K30" s="5"/>
      <c r="L30" s="5">
        <f>K30+I30+G30</f>
        <v>86000</v>
      </c>
      <c r="M30" s="6" t="s">
        <v>105</v>
      </c>
    </row>
    <row r="31" spans="2:13">
      <c r="B31" s="7" t="s">
        <v>106</v>
      </c>
      <c r="C31" s="8" t="s">
        <v>107</v>
      </c>
      <c r="D31" s="8">
        <v>0.5</v>
      </c>
      <c r="E31" s="8" t="s">
        <v>108</v>
      </c>
      <c r="F31" s="9">
        <v>9000</v>
      </c>
      <c r="G31" s="9">
        <f>F31*D31</f>
        <v>4500</v>
      </c>
      <c r="H31" s="9"/>
      <c r="I31" s="9"/>
      <c r="J31" s="9"/>
      <c r="K31" s="9"/>
      <c r="L31" s="9">
        <f>K31+I31+G31</f>
        <v>4500</v>
      </c>
      <c r="M31" s="10"/>
    </row>
    <row r="32" spans="2:13">
      <c r="B32" s="11" t="s">
        <v>109</v>
      </c>
      <c r="C32" s="12" t="s">
        <v>110</v>
      </c>
      <c r="D32" s="12">
        <v>1</v>
      </c>
      <c r="E32" s="12" t="s">
        <v>104</v>
      </c>
      <c r="F32" s="13">
        <v>500</v>
      </c>
      <c r="G32" s="13">
        <f>F32*D32</f>
        <v>500</v>
      </c>
      <c r="H32" s="13"/>
      <c r="I32" s="13"/>
      <c r="J32" s="13"/>
      <c r="K32" s="13"/>
      <c r="L32" s="13">
        <f>K32+I32+G32</f>
        <v>500</v>
      </c>
      <c r="M32" s="10"/>
    </row>
    <row r="33" spans="2:13" ht="17.25" thickBot="1">
      <c r="B33" s="42" t="s">
        <v>111</v>
      </c>
      <c r="C33" s="43"/>
      <c r="D33" s="14"/>
      <c r="E33" s="14"/>
      <c r="F33" s="15"/>
      <c r="G33" s="15">
        <f>SUM(G30:G32)</f>
        <v>91000</v>
      </c>
      <c r="H33" s="15"/>
      <c r="I33" s="15"/>
      <c r="J33" s="15"/>
      <c r="K33" s="15"/>
      <c r="L33" s="15">
        <f>SUM(L30:L32)</f>
        <v>91000</v>
      </c>
      <c r="M33" s="16"/>
    </row>
    <row r="34" spans="2:13" ht="17.25" thickTop="1">
      <c r="B34" s="17" t="s">
        <v>112</v>
      </c>
      <c r="C34" s="18"/>
      <c r="D34" s="18">
        <v>6.0999999999999999E-2</v>
      </c>
      <c r="E34" s="18" t="s">
        <v>113</v>
      </c>
      <c r="F34" s="19"/>
      <c r="G34" s="19"/>
      <c r="H34" s="19">
        <v>74230</v>
      </c>
      <c r="I34" s="19">
        <f>H34*D34</f>
        <v>4528.03</v>
      </c>
      <c r="J34" s="19"/>
      <c r="K34" s="19"/>
      <c r="L34" s="19">
        <f>K34+I34+G34</f>
        <v>4528.03</v>
      </c>
      <c r="M34" s="44"/>
    </row>
    <row r="35" spans="2:13">
      <c r="B35" s="11" t="s">
        <v>114</v>
      </c>
      <c r="C35" s="12"/>
      <c r="D35" s="12">
        <v>0.12</v>
      </c>
      <c r="E35" s="12" t="s">
        <v>113</v>
      </c>
      <c r="F35" s="13"/>
      <c r="G35" s="13"/>
      <c r="H35" s="13">
        <v>57820</v>
      </c>
      <c r="I35" s="13">
        <f>H35*D35</f>
        <v>6938.4</v>
      </c>
      <c r="J35" s="13"/>
      <c r="K35" s="13"/>
      <c r="L35" s="13">
        <f>K35+I35+G35</f>
        <v>6938.4</v>
      </c>
      <c r="M35" s="45"/>
    </row>
    <row r="36" spans="2:13" ht="17.25" thickBot="1">
      <c r="B36" s="42" t="s">
        <v>115</v>
      </c>
      <c r="C36" s="43"/>
      <c r="D36" s="14"/>
      <c r="E36" s="14"/>
      <c r="F36" s="15"/>
      <c r="G36" s="15"/>
      <c r="H36" s="15">
        <f>SUM(H34:H35)</f>
        <v>132050</v>
      </c>
      <c r="I36" s="15">
        <f>SUM(I34:I35)</f>
        <v>11466.43</v>
      </c>
      <c r="J36" s="15"/>
      <c r="K36" s="15"/>
      <c r="L36" s="15">
        <f>SUM(L34:L35)</f>
        <v>11466.43</v>
      </c>
      <c r="M36" s="16"/>
    </row>
    <row r="37" spans="2:13" ht="18" thickTop="1" thickBot="1">
      <c r="B37" s="46" t="s">
        <v>116</v>
      </c>
      <c r="C37" s="47"/>
      <c r="D37" s="20"/>
      <c r="E37" s="20"/>
      <c r="F37" s="21"/>
      <c r="G37" s="22">
        <f>G36+G33</f>
        <v>91000</v>
      </c>
      <c r="H37" s="21"/>
      <c r="I37" s="22">
        <f>I36+I33</f>
        <v>11466.43</v>
      </c>
      <c r="J37" s="21"/>
      <c r="K37" s="21"/>
      <c r="L37" s="22">
        <f>L36+L33</f>
        <v>102466.43</v>
      </c>
      <c r="M37" s="23"/>
    </row>
    <row r="39" spans="2:13" ht="17.25" thickBot="1">
      <c r="B39" s="25" t="s">
        <v>127</v>
      </c>
    </row>
    <row r="40" spans="2:13">
      <c r="B40" s="50" t="s">
        <v>91</v>
      </c>
      <c r="C40" s="48" t="s">
        <v>92</v>
      </c>
      <c r="D40" s="48" t="s">
        <v>93</v>
      </c>
      <c r="E40" s="48" t="s">
        <v>94</v>
      </c>
      <c r="F40" s="48" t="s">
        <v>95</v>
      </c>
      <c r="G40" s="48"/>
      <c r="H40" s="48" t="s">
        <v>96</v>
      </c>
      <c r="I40" s="48"/>
      <c r="J40" s="48" t="s">
        <v>97</v>
      </c>
      <c r="K40" s="48"/>
      <c r="L40" s="48" t="s">
        <v>98</v>
      </c>
      <c r="M40" s="52" t="s">
        <v>120</v>
      </c>
    </row>
    <row r="41" spans="2:13" ht="17.25" thickBot="1">
      <c r="B41" s="51"/>
      <c r="C41" s="49"/>
      <c r="D41" s="49"/>
      <c r="E41" s="49"/>
      <c r="F41" s="28" t="s">
        <v>100</v>
      </c>
      <c r="G41" s="28" t="s">
        <v>101</v>
      </c>
      <c r="H41" s="28" t="s">
        <v>100</v>
      </c>
      <c r="I41" s="28" t="s">
        <v>101</v>
      </c>
      <c r="J41" s="28" t="s">
        <v>100</v>
      </c>
      <c r="K41" s="28" t="s">
        <v>101</v>
      </c>
      <c r="L41" s="49"/>
      <c r="M41" s="53"/>
    </row>
    <row r="42" spans="2:13" ht="40.5">
      <c r="B42" s="3" t="s">
        <v>126</v>
      </c>
      <c r="C42" s="4" t="s">
        <v>121</v>
      </c>
      <c r="D42" s="4">
        <v>1</v>
      </c>
      <c r="E42" s="4" t="s">
        <v>104</v>
      </c>
      <c r="F42" s="5">
        <v>74000</v>
      </c>
      <c r="G42" s="5">
        <f>F42*D42</f>
        <v>74000</v>
      </c>
      <c r="H42" s="5"/>
      <c r="I42" s="5"/>
      <c r="J42" s="5"/>
      <c r="K42" s="5"/>
      <c r="L42" s="5">
        <f>K42+I42+G42</f>
        <v>74000</v>
      </c>
      <c r="M42" s="6" t="s">
        <v>105</v>
      </c>
    </row>
    <row r="43" spans="2:13">
      <c r="B43" s="7" t="s">
        <v>106</v>
      </c>
      <c r="C43" s="8" t="s">
        <v>107</v>
      </c>
      <c r="D43" s="8">
        <v>0.5</v>
      </c>
      <c r="E43" s="8" t="s">
        <v>108</v>
      </c>
      <c r="F43" s="9">
        <v>9000</v>
      </c>
      <c r="G43" s="9">
        <f>F43*D43</f>
        <v>4500</v>
      </c>
      <c r="H43" s="9"/>
      <c r="I43" s="9"/>
      <c r="J43" s="9"/>
      <c r="K43" s="9"/>
      <c r="L43" s="9">
        <f>K43+I43+G43</f>
        <v>4500</v>
      </c>
      <c r="M43" s="10"/>
    </row>
    <row r="44" spans="2:13">
      <c r="B44" s="11" t="s">
        <v>109</v>
      </c>
      <c r="C44" s="12" t="s">
        <v>110</v>
      </c>
      <c r="D44" s="12">
        <v>1</v>
      </c>
      <c r="E44" s="12" t="s">
        <v>104</v>
      </c>
      <c r="F44" s="13">
        <v>500</v>
      </c>
      <c r="G44" s="13">
        <f>F44*D44</f>
        <v>500</v>
      </c>
      <c r="H44" s="13"/>
      <c r="I44" s="13"/>
      <c r="J44" s="13"/>
      <c r="K44" s="13"/>
      <c r="L44" s="13">
        <f>K44+I44+G44</f>
        <v>500</v>
      </c>
      <c r="M44" s="10"/>
    </row>
    <row r="45" spans="2:13" ht="17.25" thickBot="1">
      <c r="B45" s="42" t="s">
        <v>111</v>
      </c>
      <c r="C45" s="43"/>
      <c r="D45" s="14"/>
      <c r="E45" s="14"/>
      <c r="F45" s="15"/>
      <c r="G45" s="15">
        <f>SUM(G42:G44)</f>
        <v>79000</v>
      </c>
      <c r="H45" s="15"/>
      <c r="I45" s="15"/>
      <c r="J45" s="15"/>
      <c r="K45" s="15"/>
      <c r="L45" s="15">
        <f>SUM(L42:L44)</f>
        <v>79000</v>
      </c>
      <c r="M45" s="16"/>
    </row>
    <row r="46" spans="2:13" ht="17.25" thickTop="1">
      <c r="B46" s="17" t="s">
        <v>112</v>
      </c>
      <c r="C46" s="18"/>
      <c r="D46" s="18">
        <v>6.0999999999999999E-2</v>
      </c>
      <c r="E46" s="18" t="s">
        <v>113</v>
      </c>
      <c r="F46" s="19"/>
      <c r="G46" s="19"/>
      <c r="H46" s="19">
        <v>74230</v>
      </c>
      <c r="I46" s="19">
        <f>H46*D46</f>
        <v>4528.03</v>
      </c>
      <c r="J46" s="19"/>
      <c r="K46" s="19"/>
      <c r="L46" s="19">
        <f>K46+I46+G46</f>
        <v>4528.03</v>
      </c>
      <c r="M46" s="44"/>
    </row>
    <row r="47" spans="2:13">
      <c r="B47" s="11" t="s">
        <v>114</v>
      </c>
      <c r="C47" s="12"/>
      <c r="D47" s="12">
        <v>0.12</v>
      </c>
      <c r="E47" s="12" t="s">
        <v>113</v>
      </c>
      <c r="F47" s="13"/>
      <c r="G47" s="13"/>
      <c r="H47" s="13">
        <v>57820</v>
      </c>
      <c r="I47" s="13">
        <f>H47*D47</f>
        <v>6938.4</v>
      </c>
      <c r="J47" s="13"/>
      <c r="K47" s="13"/>
      <c r="L47" s="13">
        <f>K47+I47+G47</f>
        <v>6938.4</v>
      </c>
      <c r="M47" s="45"/>
    </row>
    <row r="48" spans="2:13" ht="17.25" thickBot="1">
      <c r="B48" s="42" t="s">
        <v>115</v>
      </c>
      <c r="C48" s="43"/>
      <c r="D48" s="14"/>
      <c r="E48" s="14"/>
      <c r="F48" s="15"/>
      <c r="G48" s="15"/>
      <c r="H48" s="15">
        <f>SUM(H46:H47)</f>
        <v>132050</v>
      </c>
      <c r="I48" s="15">
        <f>SUM(I46:I47)</f>
        <v>11466.43</v>
      </c>
      <c r="J48" s="15"/>
      <c r="K48" s="15"/>
      <c r="L48" s="15">
        <f>SUM(L46:L47)</f>
        <v>11466.43</v>
      </c>
      <c r="M48" s="16"/>
    </row>
    <row r="49" spans="2:13" ht="18" thickTop="1" thickBot="1">
      <c r="B49" s="46" t="s">
        <v>116</v>
      </c>
      <c r="C49" s="47"/>
      <c r="D49" s="20"/>
      <c r="E49" s="20"/>
      <c r="F49" s="21"/>
      <c r="G49" s="22">
        <f>G48+G45</f>
        <v>79000</v>
      </c>
      <c r="H49" s="21"/>
      <c r="I49" s="22">
        <f>I48+I45</f>
        <v>11466.43</v>
      </c>
      <c r="J49" s="21"/>
      <c r="K49" s="21"/>
      <c r="L49" s="22">
        <f>L48+L45</f>
        <v>90466.43</v>
      </c>
      <c r="M49" s="23"/>
    </row>
  </sheetData>
  <mergeCells count="55">
    <mergeCell ref="M46:M47"/>
    <mergeCell ref="B48:C48"/>
    <mergeCell ref="B49:C49"/>
    <mergeCell ref="F40:G40"/>
    <mergeCell ref="H40:I40"/>
    <mergeCell ref="J40:K40"/>
    <mergeCell ref="L40:L41"/>
    <mergeCell ref="M40:M41"/>
    <mergeCell ref="B45:C45"/>
    <mergeCell ref="B36:C36"/>
    <mergeCell ref="B37:C37"/>
    <mergeCell ref="B40:B41"/>
    <mergeCell ref="C40:C41"/>
    <mergeCell ref="D40:D41"/>
    <mergeCell ref="E40:E41"/>
    <mergeCell ref="H28:I28"/>
    <mergeCell ref="J28:K28"/>
    <mergeCell ref="L28:L29"/>
    <mergeCell ref="M28:M29"/>
    <mergeCell ref="B33:C33"/>
    <mergeCell ref="M34:M35"/>
    <mergeCell ref="B25:C25"/>
    <mergeCell ref="B28:B29"/>
    <mergeCell ref="C28:C29"/>
    <mergeCell ref="D28:D29"/>
    <mergeCell ref="E28:E29"/>
    <mergeCell ref="F28:G28"/>
    <mergeCell ref="J16:K16"/>
    <mergeCell ref="L16:L17"/>
    <mergeCell ref="M16:M17"/>
    <mergeCell ref="B21:C21"/>
    <mergeCell ref="M22:M23"/>
    <mergeCell ref="B24:C24"/>
    <mergeCell ref="B16:B17"/>
    <mergeCell ref="C16:C17"/>
    <mergeCell ref="D16:D17"/>
    <mergeCell ref="E16:E17"/>
    <mergeCell ref="F16:G16"/>
    <mergeCell ref="H16:I16"/>
    <mergeCell ref="L4:L5"/>
    <mergeCell ref="M4:M5"/>
    <mergeCell ref="B9:C9"/>
    <mergeCell ref="M10:M11"/>
    <mergeCell ref="B12:C12"/>
    <mergeCell ref="B13:C13"/>
    <mergeCell ref="B1:M1"/>
    <mergeCell ref="L2:M2"/>
    <mergeCell ref="L3:M3"/>
    <mergeCell ref="B4:B5"/>
    <mergeCell ref="C4:C5"/>
    <mergeCell ref="D4:D5"/>
    <mergeCell ref="E4:E5"/>
    <mergeCell ref="F4:G4"/>
    <mergeCell ref="H4:I4"/>
    <mergeCell ref="J4:K4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B1" sqref="B1:M1"/>
    </sheetView>
  </sheetViews>
  <sheetFormatPr defaultRowHeight="16.5"/>
  <cols>
    <col min="1" max="1" width="2.5" customWidth="1"/>
    <col min="2" max="2" width="10.625" customWidth="1"/>
    <col min="3" max="3" width="15.625" customWidth="1"/>
    <col min="4" max="5" width="6.875" customWidth="1"/>
    <col min="6" max="6" width="9.875" customWidth="1"/>
    <col min="7" max="7" width="11.125" customWidth="1"/>
    <col min="8" max="8" width="10.125" customWidth="1"/>
    <col min="9" max="9" width="10" customWidth="1"/>
    <col min="10" max="11" width="6.875" customWidth="1"/>
    <col min="12" max="12" width="10.75" customWidth="1"/>
    <col min="13" max="13" width="12.75" customWidth="1"/>
  </cols>
  <sheetData>
    <row r="1" spans="1:13" ht="31.5">
      <c r="A1" s="1"/>
      <c r="B1" s="33" t="s">
        <v>88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2" customFormat="1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9" t="s">
        <v>0</v>
      </c>
      <c r="M2" s="39"/>
    </row>
    <row r="3" spans="1:13" ht="17.25" thickBot="1">
      <c r="A3" s="1"/>
      <c r="B3" s="24" t="s">
        <v>28</v>
      </c>
      <c r="C3" s="1"/>
      <c r="D3" s="1"/>
      <c r="E3" s="1"/>
      <c r="F3" s="1"/>
      <c r="G3" s="1"/>
      <c r="H3" s="1"/>
      <c r="I3" s="1"/>
      <c r="J3" s="1"/>
      <c r="K3" s="1"/>
      <c r="L3" s="34"/>
      <c r="M3" s="34"/>
    </row>
    <row r="4" spans="1:13">
      <c r="A4" s="1"/>
      <c r="B4" s="35" t="s">
        <v>1</v>
      </c>
      <c r="C4" s="37" t="s">
        <v>2</v>
      </c>
      <c r="D4" s="37" t="s">
        <v>31</v>
      </c>
      <c r="E4" s="37" t="s">
        <v>4</v>
      </c>
      <c r="F4" s="37" t="s">
        <v>34</v>
      </c>
      <c r="G4" s="37"/>
      <c r="H4" s="37" t="s">
        <v>6</v>
      </c>
      <c r="I4" s="37"/>
      <c r="J4" s="37" t="s">
        <v>37</v>
      </c>
      <c r="K4" s="37"/>
      <c r="L4" s="37" t="s">
        <v>8</v>
      </c>
      <c r="M4" s="40" t="s">
        <v>40</v>
      </c>
    </row>
    <row r="5" spans="1:13" ht="17.25" thickBot="1">
      <c r="A5" s="1"/>
      <c r="B5" s="36"/>
      <c r="C5" s="38"/>
      <c r="D5" s="38"/>
      <c r="E5" s="38"/>
      <c r="F5" s="2" t="s">
        <v>10</v>
      </c>
      <c r="G5" s="2" t="s">
        <v>11</v>
      </c>
      <c r="H5" s="2" t="s">
        <v>10</v>
      </c>
      <c r="I5" s="2" t="s">
        <v>11</v>
      </c>
      <c r="J5" s="2" t="s">
        <v>10</v>
      </c>
      <c r="K5" s="2" t="s">
        <v>11</v>
      </c>
      <c r="L5" s="38"/>
      <c r="M5" s="41"/>
    </row>
    <row r="6" spans="1:13" ht="40.5">
      <c r="A6" s="1"/>
      <c r="B6" s="3" t="s">
        <v>44</v>
      </c>
      <c r="C6" s="4" t="s">
        <v>65</v>
      </c>
      <c r="D6" s="4">
        <v>1</v>
      </c>
      <c r="E6" s="4" t="s">
        <v>14</v>
      </c>
      <c r="F6" s="5">
        <v>58000</v>
      </c>
      <c r="G6" s="5">
        <f>F6*D6</f>
        <v>58000</v>
      </c>
      <c r="H6" s="5"/>
      <c r="I6" s="5"/>
      <c r="J6" s="5"/>
      <c r="K6" s="5"/>
      <c r="L6" s="5">
        <f>K6+I6+G6</f>
        <v>58000</v>
      </c>
      <c r="M6" s="6" t="s">
        <v>48</v>
      </c>
    </row>
    <row r="7" spans="1:13">
      <c r="A7" s="1"/>
      <c r="B7" s="7" t="s">
        <v>16</v>
      </c>
      <c r="C7" s="8" t="s">
        <v>17</v>
      </c>
      <c r="D7" s="8">
        <v>0.5</v>
      </c>
      <c r="E7" s="8" t="s">
        <v>52</v>
      </c>
      <c r="F7" s="9">
        <v>9000</v>
      </c>
      <c r="G7" s="9">
        <f>F7*D7</f>
        <v>4500</v>
      </c>
      <c r="H7" s="9"/>
      <c r="I7" s="9"/>
      <c r="J7" s="9"/>
      <c r="K7" s="9"/>
      <c r="L7" s="9">
        <f>K7+I7+G7</f>
        <v>4500</v>
      </c>
      <c r="M7" s="10"/>
    </row>
    <row r="8" spans="1:13">
      <c r="A8" s="1"/>
      <c r="B8" s="11" t="s">
        <v>19</v>
      </c>
      <c r="C8" s="12" t="s">
        <v>20</v>
      </c>
      <c r="D8" s="12">
        <v>1</v>
      </c>
      <c r="E8" s="12" t="s">
        <v>14</v>
      </c>
      <c r="F8" s="13">
        <v>500</v>
      </c>
      <c r="G8" s="13">
        <f>F8*D8</f>
        <v>500</v>
      </c>
      <c r="H8" s="13"/>
      <c r="I8" s="13"/>
      <c r="J8" s="13"/>
      <c r="K8" s="13"/>
      <c r="L8" s="13">
        <f>K8+I8+G8</f>
        <v>500</v>
      </c>
      <c r="M8" s="10"/>
    </row>
    <row r="9" spans="1:13" ht="17.25" thickBot="1">
      <c r="A9" s="27"/>
      <c r="B9" s="42" t="s">
        <v>21</v>
      </c>
      <c r="C9" s="43"/>
      <c r="D9" s="14"/>
      <c r="E9" s="14"/>
      <c r="F9" s="15"/>
      <c r="G9" s="15">
        <f>SUM(G6:G8)</f>
        <v>63000</v>
      </c>
      <c r="H9" s="15"/>
      <c r="I9" s="15"/>
      <c r="J9" s="15"/>
      <c r="K9" s="15"/>
      <c r="L9" s="15">
        <f>SUM(L6:L8)</f>
        <v>63000</v>
      </c>
      <c r="M9" s="16"/>
    </row>
    <row r="10" spans="1:13" ht="17.25" thickTop="1">
      <c r="A10" s="1"/>
      <c r="B10" s="17" t="s">
        <v>57</v>
      </c>
      <c r="C10" s="18"/>
      <c r="D10" s="18">
        <v>6.0999999999999999E-2</v>
      </c>
      <c r="E10" s="18" t="s">
        <v>23</v>
      </c>
      <c r="F10" s="19"/>
      <c r="G10" s="19"/>
      <c r="H10" s="19">
        <v>74230</v>
      </c>
      <c r="I10" s="19">
        <f>H10*D10</f>
        <v>4528.03</v>
      </c>
      <c r="J10" s="19"/>
      <c r="K10" s="19"/>
      <c r="L10" s="19">
        <f>K10+I10+G10</f>
        <v>4528.03</v>
      </c>
      <c r="M10" s="44"/>
    </row>
    <row r="11" spans="1:13">
      <c r="A11" s="1"/>
      <c r="B11" s="11" t="s">
        <v>60</v>
      </c>
      <c r="C11" s="12"/>
      <c r="D11" s="12">
        <v>0.12</v>
      </c>
      <c r="E11" s="12" t="s">
        <v>23</v>
      </c>
      <c r="F11" s="13"/>
      <c r="G11" s="13"/>
      <c r="H11" s="13">
        <v>57820</v>
      </c>
      <c r="I11" s="13">
        <f>H11*D11</f>
        <v>6938.4</v>
      </c>
      <c r="J11" s="13"/>
      <c r="K11" s="13"/>
      <c r="L11" s="13">
        <f>K11+I11+G11</f>
        <v>6938.4</v>
      </c>
      <c r="M11" s="45"/>
    </row>
    <row r="12" spans="1:13" ht="17.25" thickBot="1">
      <c r="A12" s="1"/>
      <c r="B12" s="42" t="s">
        <v>25</v>
      </c>
      <c r="C12" s="43"/>
      <c r="D12" s="14"/>
      <c r="E12" s="14"/>
      <c r="F12" s="15"/>
      <c r="G12" s="15"/>
      <c r="H12" s="15">
        <f>SUM(H10:H11)</f>
        <v>132050</v>
      </c>
      <c r="I12" s="15">
        <f>SUM(I10:I11)</f>
        <v>11466.43</v>
      </c>
      <c r="J12" s="15"/>
      <c r="K12" s="15"/>
      <c r="L12" s="15">
        <f>SUM(L10:L11)</f>
        <v>11466.43</v>
      </c>
      <c r="M12" s="16"/>
    </row>
    <row r="13" spans="1:13" ht="18" thickTop="1" thickBot="1">
      <c r="A13" s="1"/>
      <c r="B13" s="46" t="s">
        <v>26</v>
      </c>
      <c r="C13" s="47"/>
      <c r="D13" s="20"/>
      <c r="E13" s="20"/>
      <c r="F13" s="21"/>
      <c r="G13" s="22">
        <f>G12+G9</f>
        <v>63000</v>
      </c>
      <c r="H13" s="21"/>
      <c r="I13" s="22">
        <f>I12+I9</f>
        <v>11466.43</v>
      </c>
      <c r="J13" s="21"/>
      <c r="K13" s="21"/>
      <c r="L13" s="22">
        <f>L12+L9</f>
        <v>74466.429999999993</v>
      </c>
      <c r="M13" s="23"/>
    </row>
    <row r="15" spans="1:13" ht="17.25" thickBot="1">
      <c r="B15" s="25" t="s">
        <v>68</v>
      </c>
    </row>
    <row r="16" spans="1:13">
      <c r="B16" s="35" t="s">
        <v>29</v>
      </c>
      <c r="C16" s="37" t="s">
        <v>30</v>
      </c>
      <c r="D16" s="37" t="s">
        <v>32</v>
      </c>
      <c r="E16" s="37" t="s">
        <v>33</v>
      </c>
      <c r="F16" s="37" t="s">
        <v>35</v>
      </c>
      <c r="G16" s="37"/>
      <c r="H16" s="37" t="s">
        <v>36</v>
      </c>
      <c r="I16" s="37"/>
      <c r="J16" s="37" t="s">
        <v>38</v>
      </c>
      <c r="K16" s="37"/>
      <c r="L16" s="37" t="s">
        <v>39</v>
      </c>
      <c r="M16" s="40" t="s">
        <v>41</v>
      </c>
    </row>
    <row r="17" spans="2:13" ht="17.25" thickBot="1">
      <c r="B17" s="36"/>
      <c r="C17" s="38"/>
      <c r="D17" s="38"/>
      <c r="E17" s="38"/>
      <c r="F17" s="2" t="s">
        <v>42</v>
      </c>
      <c r="G17" s="2" t="s">
        <v>43</v>
      </c>
      <c r="H17" s="2" t="s">
        <v>42</v>
      </c>
      <c r="I17" s="2" t="s">
        <v>43</v>
      </c>
      <c r="J17" s="2" t="s">
        <v>42</v>
      </c>
      <c r="K17" s="2" t="s">
        <v>43</v>
      </c>
      <c r="L17" s="38"/>
      <c r="M17" s="41"/>
    </row>
    <row r="18" spans="2:13" ht="40.5">
      <c r="B18" s="3" t="s">
        <v>45</v>
      </c>
      <c r="C18" s="4" t="s">
        <v>66</v>
      </c>
      <c r="D18" s="4">
        <v>1</v>
      </c>
      <c r="E18" s="4" t="s">
        <v>47</v>
      </c>
      <c r="F18" s="5">
        <v>68000</v>
      </c>
      <c r="G18" s="5">
        <f>F18*D18</f>
        <v>68000</v>
      </c>
      <c r="H18" s="5"/>
      <c r="I18" s="5"/>
      <c r="J18" s="5"/>
      <c r="K18" s="5"/>
      <c r="L18" s="5">
        <f>K18+I18+G18</f>
        <v>68000</v>
      </c>
      <c r="M18" s="6" t="s">
        <v>49</v>
      </c>
    </row>
    <row r="19" spans="2:13">
      <c r="B19" s="7" t="s">
        <v>50</v>
      </c>
      <c r="C19" s="8" t="s">
        <v>51</v>
      </c>
      <c r="D19" s="8">
        <v>0.5</v>
      </c>
      <c r="E19" s="8" t="s">
        <v>53</v>
      </c>
      <c r="F19" s="9">
        <v>9000</v>
      </c>
      <c r="G19" s="9">
        <f>F19*D19</f>
        <v>4500</v>
      </c>
      <c r="H19" s="9"/>
      <c r="I19" s="9"/>
      <c r="J19" s="9"/>
      <c r="K19" s="9"/>
      <c r="L19" s="9">
        <f>K19+I19+G19</f>
        <v>4500</v>
      </c>
      <c r="M19" s="10"/>
    </row>
    <row r="20" spans="2:13">
      <c r="B20" s="11" t="s">
        <v>54</v>
      </c>
      <c r="C20" s="12" t="s">
        <v>55</v>
      </c>
      <c r="D20" s="12">
        <v>1</v>
      </c>
      <c r="E20" s="12" t="s">
        <v>47</v>
      </c>
      <c r="F20" s="13">
        <v>500</v>
      </c>
      <c r="G20" s="13">
        <f>F20*D20</f>
        <v>500</v>
      </c>
      <c r="H20" s="13"/>
      <c r="I20" s="13"/>
      <c r="J20" s="13"/>
      <c r="K20" s="13"/>
      <c r="L20" s="13">
        <f>K20+I20+G20</f>
        <v>500</v>
      </c>
      <c r="M20" s="10"/>
    </row>
    <row r="21" spans="2:13" ht="17.25" thickBot="1">
      <c r="B21" s="42" t="s">
        <v>56</v>
      </c>
      <c r="C21" s="43"/>
      <c r="D21" s="14"/>
      <c r="E21" s="14"/>
      <c r="F21" s="15"/>
      <c r="G21" s="15">
        <f>SUM(G18:G20)</f>
        <v>73000</v>
      </c>
      <c r="H21" s="15"/>
      <c r="I21" s="15"/>
      <c r="J21" s="15"/>
      <c r="K21" s="15"/>
      <c r="L21" s="15">
        <f>SUM(L18:L20)</f>
        <v>73000</v>
      </c>
      <c r="M21" s="16"/>
    </row>
    <row r="22" spans="2:13" ht="17.25" thickTop="1">
      <c r="B22" s="17" t="s">
        <v>58</v>
      </c>
      <c r="C22" s="18"/>
      <c r="D22" s="18">
        <v>6.0999999999999999E-2</v>
      </c>
      <c r="E22" s="18" t="s">
        <v>59</v>
      </c>
      <c r="F22" s="19"/>
      <c r="G22" s="19"/>
      <c r="H22" s="19">
        <v>74230</v>
      </c>
      <c r="I22" s="19">
        <f>H22*D22</f>
        <v>4528.03</v>
      </c>
      <c r="J22" s="19"/>
      <c r="K22" s="19"/>
      <c r="L22" s="19">
        <f>K22+I22+G22</f>
        <v>4528.03</v>
      </c>
      <c r="M22" s="44"/>
    </row>
    <row r="23" spans="2:13">
      <c r="B23" s="11" t="s">
        <v>61</v>
      </c>
      <c r="C23" s="12"/>
      <c r="D23" s="12">
        <v>0.12</v>
      </c>
      <c r="E23" s="12" t="s">
        <v>59</v>
      </c>
      <c r="F23" s="13"/>
      <c r="G23" s="13"/>
      <c r="H23" s="13">
        <v>57820</v>
      </c>
      <c r="I23" s="13">
        <f>H23*D23</f>
        <v>6938.4</v>
      </c>
      <c r="J23" s="13"/>
      <c r="K23" s="13"/>
      <c r="L23" s="13">
        <f>K23+I23+G23</f>
        <v>6938.4</v>
      </c>
      <c r="M23" s="45"/>
    </row>
    <row r="24" spans="2:13" ht="17.25" thickBot="1">
      <c r="B24" s="42" t="s">
        <v>62</v>
      </c>
      <c r="C24" s="43"/>
      <c r="D24" s="14"/>
      <c r="E24" s="14"/>
      <c r="F24" s="15"/>
      <c r="G24" s="15"/>
      <c r="H24" s="15">
        <f>SUM(H22:H23)</f>
        <v>132050</v>
      </c>
      <c r="I24" s="15">
        <f>SUM(I22:I23)</f>
        <v>11466.43</v>
      </c>
      <c r="J24" s="15"/>
      <c r="K24" s="15"/>
      <c r="L24" s="15">
        <f>SUM(L22:L23)</f>
        <v>11466.43</v>
      </c>
      <c r="M24" s="16"/>
    </row>
    <row r="25" spans="2:13" ht="18" thickTop="1" thickBot="1">
      <c r="B25" s="46" t="s">
        <v>63</v>
      </c>
      <c r="C25" s="47"/>
      <c r="D25" s="20"/>
      <c r="E25" s="20"/>
      <c r="F25" s="21"/>
      <c r="G25" s="22">
        <f>G24+G21</f>
        <v>73000</v>
      </c>
      <c r="H25" s="21"/>
      <c r="I25" s="22">
        <f>I24+I21</f>
        <v>11466.43</v>
      </c>
      <c r="J25" s="21"/>
      <c r="K25" s="21"/>
      <c r="L25" s="22">
        <f>L24+L21</f>
        <v>84466.43</v>
      </c>
      <c r="M25" s="23"/>
    </row>
    <row r="27" spans="2:13" ht="17.25" thickBot="1">
      <c r="B27" s="25" t="s">
        <v>83</v>
      </c>
    </row>
    <row r="28" spans="2:13">
      <c r="B28" s="50" t="s">
        <v>29</v>
      </c>
      <c r="C28" s="48" t="s">
        <v>30</v>
      </c>
      <c r="D28" s="48" t="s">
        <v>32</v>
      </c>
      <c r="E28" s="48" t="s">
        <v>33</v>
      </c>
      <c r="F28" s="48" t="s">
        <v>35</v>
      </c>
      <c r="G28" s="48"/>
      <c r="H28" s="48" t="s">
        <v>36</v>
      </c>
      <c r="I28" s="48"/>
      <c r="J28" s="48" t="s">
        <v>38</v>
      </c>
      <c r="K28" s="48"/>
      <c r="L28" s="48" t="s">
        <v>39</v>
      </c>
      <c r="M28" s="52" t="s">
        <v>41</v>
      </c>
    </row>
    <row r="29" spans="2:13" ht="17.25" thickBot="1">
      <c r="B29" s="51"/>
      <c r="C29" s="49"/>
      <c r="D29" s="49"/>
      <c r="E29" s="49"/>
      <c r="F29" s="26" t="s">
        <v>42</v>
      </c>
      <c r="G29" s="26" t="s">
        <v>43</v>
      </c>
      <c r="H29" s="26" t="s">
        <v>42</v>
      </c>
      <c r="I29" s="26" t="s">
        <v>43</v>
      </c>
      <c r="J29" s="26" t="s">
        <v>42</v>
      </c>
      <c r="K29" s="26" t="s">
        <v>43</v>
      </c>
      <c r="L29" s="49"/>
      <c r="M29" s="53"/>
    </row>
    <row r="30" spans="2:13" ht="40.5">
      <c r="B30" s="3" t="s">
        <v>64</v>
      </c>
      <c r="C30" s="4" t="s">
        <v>66</v>
      </c>
      <c r="D30" s="4">
        <v>1</v>
      </c>
      <c r="E30" s="4" t="s">
        <v>47</v>
      </c>
      <c r="F30" s="5">
        <v>95000</v>
      </c>
      <c r="G30" s="5">
        <f>F30*D30</f>
        <v>95000</v>
      </c>
      <c r="H30" s="5"/>
      <c r="I30" s="5"/>
      <c r="J30" s="5"/>
      <c r="K30" s="5"/>
      <c r="L30" s="5">
        <f>K30+I30+G30</f>
        <v>95000</v>
      </c>
      <c r="M30" s="6" t="s">
        <v>49</v>
      </c>
    </row>
    <row r="31" spans="2:13">
      <c r="B31" s="7" t="s">
        <v>50</v>
      </c>
      <c r="C31" s="8" t="s">
        <v>51</v>
      </c>
      <c r="D31" s="8">
        <v>0.5</v>
      </c>
      <c r="E31" s="8" t="s">
        <v>53</v>
      </c>
      <c r="F31" s="9">
        <v>9000</v>
      </c>
      <c r="G31" s="9">
        <f>F31*D31</f>
        <v>4500</v>
      </c>
      <c r="H31" s="9"/>
      <c r="I31" s="9"/>
      <c r="J31" s="9"/>
      <c r="K31" s="9"/>
      <c r="L31" s="9">
        <f>K31+I31+G31</f>
        <v>4500</v>
      </c>
      <c r="M31" s="10"/>
    </row>
    <row r="32" spans="2:13">
      <c r="B32" s="11" t="s">
        <v>54</v>
      </c>
      <c r="C32" s="12" t="s">
        <v>55</v>
      </c>
      <c r="D32" s="12">
        <v>1</v>
      </c>
      <c r="E32" s="12" t="s">
        <v>47</v>
      </c>
      <c r="F32" s="13">
        <v>500</v>
      </c>
      <c r="G32" s="13">
        <f>F32*D32</f>
        <v>500</v>
      </c>
      <c r="H32" s="13"/>
      <c r="I32" s="13"/>
      <c r="J32" s="13"/>
      <c r="K32" s="13"/>
      <c r="L32" s="13">
        <f>K32+I32+G32</f>
        <v>500</v>
      </c>
      <c r="M32" s="10"/>
    </row>
    <row r="33" spans="2:13" ht="17.25" thickBot="1">
      <c r="B33" s="42" t="s">
        <v>56</v>
      </c>
      <c r="C33" s="43"/>
      <c r="D33" s="14"/>
      <c r="E33" s="14"/>
      <c r="F33" s="15"/>
      <c r="G33" s="15">
        <f>SUM(G30:G32)</f>
        <v>100000</v>
      </c>
      <c r="H33" s="15"/>
      <c r="I33" s="15"/>
      <c r="J33" s="15"/>
      <c r="K33" s="15"/>
      <c r="L33" s="15">
        <f>SUM(L30:L32)</f>
        <v>100000</v>
      </c>
      <c r="M33" s="16"/>
    </row>
    <row r="34" spans="2:13" ht="17.25" thickTop="1">
      <c r="B34" s="17" t="s">
        <v>58</v>
      </c>
      <c r="C34" s="18"/>
      <c r="D34" s="18">
        <v>6.0999999999999999E-2</v>
      </c>
      <c r="E34" s="18" t="s">
        <v>59</v>
      </c>
      <c r="F34" s="19"/>
      <c r="G34" s="19"/>
      <c r="H34" s="19">
        <v>74230</v>
      </c>
      <c r="I34" s="19">
        <f>H34*D34</f>
        <v>4528.03</v>
      </c>
      <c r="J34" s="19"/>
      <c r="K34" s="19"/>
      <c r="L34" s="19">
        <f>K34+I34+G34</f>
        <v>4528.03</v>
      </c>
      <c r="M34" s="44"/>
    </row>
    <row r="35" spans="2:13">
      <c r="B35" s="11" t="s">
        <v>61</v>
      </c>
      <c r="C35" s="12"/>
      <c r="D35" s="12">
        <v>0.12</v>
      </c>
      <c r="E35" s="12" t="s">
        <v>59</v>
      </c>
      <c r="F35" s="13"/>
      <c r="G35" s="13"/>
      <c r="H35" s="13">
        <v>57820</v>
      </c>
      <c r="I35" s="13">
        <f>H35*D35</f>
        <v>6938.4</v>
      </c>
      <c r="J35" s="13"/>
      <c r="K35" s="13"/>
      <c r="L35" s="13">
        <f>K35+I35+G35</f>
        <v>6938.4</v>
      </c>
      <c r="M35" s="45"/>
    </row>
    <row r="36" spans="2:13" ht="17.25" thickBot="1">
      <c r="B36" s="42" t="s">
        <v>62</v>
      </c>
      <c r="C36" s="43"/>
      <c r="D36" s="14"/>
      <c r="E36" s="14"/>
      <c r="F36" s="15"/>
      <c r="G36" s="15"/>
      <c r="H36" s="15">
        <f>SUM(H34:H35)</f>
        <v>132050</v>
      </c>
      <c r="I36" s="15">
        <f>SUM(I34:I35)</f>
        <v>11466.43</v>
      </c>
      <c r="J36" s="15"/>
      <c r="K36" s="15"/>
      <c r="L36" s="15">
        <f>SUM(L34:L35)</f>
        <v>11466.43</v>
      </c>
      <c r="M36" s="16"/>
    </row>
    <row r="37" spans="2:13" ht="18" thickTop="1" thickBot="1">
      <c r="B37" s="46" t="s">
        <v>63</v>
      </c>
      <c r="C37" s="47"/>
      <c r="D37" s="20"/>
      <c r="E37" s="20"/>
      <c r="F37" s="21"/>
      <c r="G37" s="22">
        <f>G36+G33</f>
        <v>100000</v>
      </c>
      <c r="H37" s="21"/>
      <c r="I37" s="22">
        <f>I36+I33</f>
        <v>11466.43</v>
      </c>
      <c r="J37" s="21"/>
      <c r="K37" s="21"/>
      <c r="L37" s="22">
        <f>L36+L33</f>
        <v>111466.43</v>
      </c>
      <c r="M37" s="23"/>
    </row>
    <row r="39" spans="2:13" ht="17.25" thickBot="1">
      <c r="B39" s="25" t="s">
        <v>85</v>
      </c>
    </row>
    <row r="40" spans="2:13">
      <c r="B40" s="50" t="s">
        <v>29</v>
      </c>
      <c r="C40" s="48" t="s">
        <v>30</v>
      </c>
      <c r="D40" s="48" t="s">
        <v>32</v>
      </c>
      <c r="E40" s="48" t="s">
        <v>33</v>
      </c>
      <c r="F40" s="48" t="s">
        <v>35</v>
      </c>
      <c r="G40" s="48"/>
      <c r="H40" s="48" t="s">
        <v>36</v>
      </c>
      <c r="I40" s="48"/>
      <c r="J40" s="48" t="s">
        <v>38</v>
      </c>
      <c r="K40" s="48"/>
      <c r="L40" s="48" t="s">
        <v>39</v>
      </c>
      <c r="M40" s="52" t="s">
        <v>41</v>
      </c>
    </row>
    <row r="41" spans="2:13" ht="17.25" thickBot="1">
      <c r="B41" s="51"/>
      <c r="C41" s="49"/>
      <c r="D41" s="49"/>
      <c r="E41" s="49"/>
      <c r="F41" s="26" t="s">
        <v>42</v>
      </c>
      <c r="G41" s="26" t="s">
        <v>43</v>
      </c>
      <c r="H41" s="26" t="s">
        <v>42</v>
      </c>
      <c r="I41" s="26" t="s">
        <v>11</v>
      </c>
      <c r="J41" s="26" t="s">
        <v>69</v>
      </c>
      <c r="K41" s="26" t="s">
        <v>11</v>
      </c>
      <c r="L41" s="49"/>
      <c r="M41" s="53"/>
    </row>
    <row r="42" spans="2:13" ht="40.5">
      <c r="B42" s="3" t="s">
        <v>70</v>
      </c>
      <c r="C42" s="4" t="s">
        <v>71</v>
      </c>
      <c r="D42" s="4">
        <v>1</v>
      </c>
      <c r="E42" s="4" t="s">
        <v>72</v>
      </c>
      <c r="F42" s="5">
        <v>81500</v>
      </c>
      <c r="G42" s="5">
        <f>F42*D42</f>
        <v>81500</v>
      </c>
      <c r="H42" s="5"/>
      <c r="I42" s="5"/>
      <c r="J42" s="5"/>
      <c r="K42" s="5"/>
      <c r="L42" s="5">
        <f>K42+I42+G42</f>
        <v>81500</v>
      </c>
      <c r="M42" s="6" t="s">
        <v>73</v>
      </c>
    </row>
    <row r="43" spans="2:13">
      <c r="B43" s="7" t="s">
        <v>74</v>
      </c>
      <c r="C43" s="8" t="s">
        <v>75</v>
      </c>
      <c r="D43" s="8">
        <v>0.5</v>
      </c>
      <c r="E43" s="8" t="s">
        <v>18</v>
      </c>
      <c r="F43" s="9">
        <v>9000</v>
      </c>
      <c r="G43" s="9">
        <f>F43*D43</f>
        <v>4500</v>
      </c>
      <c r="H43" s="9"/>
      <c r="I43" s="9"/>
      <c r="J43" s="9"/>
      <c r="K43" s="9"/>
      <c r="L43" s="9">
        <f>K43+I43+G43</f>
        <v>4500</v>
      </c>
      <c r="M43" s="10"/>
    </row>
    <row r="44" spans="2:13">
      <c r="B44" s="11" t="s">
        <v>76</v>
      </c>
      <c r="C44" s="12" t="s">
        <v>77</v>
      </c>
      <c r="D44" s="12">
        <v>1</v>
      </c>
      <c r="E44" s="12" t="s">
        <v>27</v>
      </c>
      <c r="F44" s="13">
        <v>500</v>
      </c>
      <c r="G44" s="13">
        <f>F44*D44</f>
        <v>500</v>
      </c>
      <c r="H44" s="13"/>
      <c r="I44" s="13"/>
      <c r="J44" s="13"/>
      <c r="K44" s="13"/>
      <c r="L44" s="13">
        <f>K44+I44+G44</f>
        <v>500</v>
      </c>
      <c r="M44" s="10"/>
    </row>
    <row r="45" spans="2:13" ht="17.25" thickBot="1">
      <c r="B45" s="42" t="s">
        <v>78</v>
      </c>
      <c r="C45" s="43"/>
      <c r="D45" s="14"/>
      <c r="E45" s="14"/>
      <c r="F45" s="15"/>
      <c r="G45" s="15">
        <f>SUM(G42:G44)</f>
        <v>86500</v>
      </c>
      <c r="H45" s="15"/>
      <c r="I45" s="15"/>
      <c r="J45" s="15"/>
      <c r="K45" s="15"/>
      <c r="L45" s="15">
        <f>SUM(L42:L44)</f>
        <v>86500</v>
      </c>
      <c r="M45" s="16"/>
    </row>
    <row r="46" spans="2:13" ht="17.25" thickTop="1">
      <c r="B46" s="17" t="s">
        <v>58</v>
      </c>
      <c r="C46" s="18"/>
      <c r="D46" s="18">
        <v>6.0999999999999999E-2</v>
      </c>
      <c r="E46" s="18" t="s">
        <v>79</v>
      </c>
      <c r="F46" s="19"/>
      <c r="G46" s="19"/>
      <c r="H46" s="19">
        <v>74230</v>
      </c>
      <c r="I46" s="19">
        <f>H46*D46</f>
        <v>4528.03</v>
      </c>
      <c r="J46" s="19"/>
      <c r="K46" s="19"/>
      <c r="L46" s="19">
        <f>K46+I46+G46</f>
        <v>4528.03</v>
      </c>
      <c r="M46" s="44"/>
    </row>
    <row r="47" spans="2:13">
      <c r="B47" s="11" t="s">
        <v>80</v>
      </c>
      <c r="C47" s="12"/>
      <c r="D47" s="12">
        <v>0.12</v>
      </c>
      <c r="E47" s="12" t="s">
        <v>81</v>
      </c>
      <c r="F47" s="13"/>
      <c r="G47" s="13"/>
      <c r="H47" s="13">
        <v>57820</v>
      </c>
      <c r="I47" s="13">
        <f>H47*D47</f>
        <v>6938.4</v>
      </c>
      <c r="J47" s="13"/>
      <c r="K47" s="13"/>
      <c r="L47" s="13">
        <f>K47+I47+G47</f>
        <v>6938.4</v>
      </c>
      <c r="M47" s="45"/>
    </row>
    <row r="48" spans="2:13" ht="17.25" thickBot="1">
      <c r="B48" s="42" t="s">
        <v>62</v>
      </c>
      <c r="C48" s="43"/>
      <c r="D48" s="14"/>
      <c r="E48" s="14"/>
      <c r="F48" s="15"/>
      <c r="G48" s="15"/>
      <c r="H48" s="15">
        <f>SUM(H46:H47)</f>
        <v>132050</v>
      </c>
      <c r="I48" s="15">
        <f>SUM(I46:I47)</f>
        <v>11466.43</v>
      </c>
      <c r="J48" s="15"/>
      <c r="K48" s="15"/>
      <c r="L48" s="15">
        <f>SUM(L46:L47)</f>
        <v>11466.43</v>
      </c>
      <c r="M48" s="16"/>
    </row>
    <row r="49" spans="2:13" ht="18" thickTop="1" thickBot="1">
      <c r="B49" s="46" t="s">
        <v>26</v>
      </c>
      <c r="C49" s="47"/>
      <c r="D49" s="20"/>
      <c r="E49" s="20"/>
      <c r="F49" s="21"/>
      <c r="G49" s="22">
        <f>G48+G45</f>
        <v>86500</v>
      </c>
      <c r="H49" s="21"/>
      <c r="I49" s="22">
        <f>I48+I45</f>
        <v>11466.43</v>
      </c>
      <c r="J49" s="21"/>
      <c r="K49" s="21"/>
      <c r="L49" s="22">
        <f>L48+L45</f>
        <v>97966.43</v>
      </c>
      <c r="M49" s="23"/>
    </row>
  </sheetData>
  <mergeCells count="55">
    <mergeCell ref="B48:C48"/>
    <mergeCell ref="M28:M29"/>
    <mergeCell ref="B49:C49"/>
    <mergeCell ref="M34:M35"/>
    <mergeCell ref="B36:C36"/>
    <mergeCell ref="B37:C37"/>
    <mergeCell ref="B40:B41"/>
    <mergeCell ref="C40:C41"/>
    <mergeCell ref="D40:D41"/>
    <mergeCell ref="E40:E41"/>
    <mergeCell ref="F40:G40"/>
    <mergeCell ref="H40:I40"/>
    <mergeCell ref="J40:K40"/>
    <mergeCell ref="L40:L41"/>
    <mergeCell ref="M40:M41"/>
    <mergeCell ref="B45:C45"/>
    <mergeCell ref="M46:M47"/>
    <mergeCell ref="B33:C33"/>
    <mergeCell ref="B24:C24"/>
    <mergeCell ref="B25:C25"/>
    <mergeCell ref="B28:B29"/>
    <mergeCell ref="C28:C29"/>
    <mergeCell ref="D28:D29"/>
    <mergeCell ref="E28:E29"/>
    <mergeCell ref="H16:I16"/>
    <mergeCell ref="J16:K16"/>
    <mergeCell ref="L16:L17"/>
    <mergeCell ref="F28:G28"/>
    <mergeCell ref="H28:I28"/>
    <mergeCell ref="J28:K28"/>
    <mergeCell ref="L28:L29"/>
    <mergeCell ref="M16:M17"/>
    <mergeCell ref="B21:C21"/>
    <mergeCell ref="M22:M23"/>
    <mergeCell ref="M4:M5"/>
    <mergeCell ref="B9:C9"/>
    <mergeCell ref="M10:M11"/>
    <mergeCell ref="B12:C12"/>
    <mergeCell ref="B13:C13"/>
    <mergeCell ref="B16:B17"/>
    <mergeCell ref="C16:C17"/>
    <mergeCell ref="D16:D17"/>
    <mergeCell ref="E16:E17"/>
    <mergeCell ref="F16:G16"/>
    <mergeCell ref="B1:M1"/>
    <mergeCell ref="L3:M3"/>
    <mergeCell ref="B4:B5"/>
    <mergeCell ref="C4:C5"/>
    <mergeCell ref="D4:D5"/>
    <mergeCell ref="E4:E5"/>
    <mergeCell ref="F4:G4"/>
    <mergeCell ref="H4:I4"/>
    <mergeCell ref="J4:K4"/>
    <mergeCell ref="L4:L5"/>
    <mergeCell ref="L2:M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M49"/>
  <sheetViews>
    <sheetView tabSelected="1" workbookViewId="0">
      <selection activeCell="B1" sqref="B1:M1"/>
    </sheetView>
  </sheetViews>
  <sheetFormatPr defaultRowHeight="16.5"/>
  <cols>
    <col min="1" max="1" width="2.5" customWidth="1"/>
    <col min="2" max="2" width="10" customWidth="1"/>
    <col min="3" max="3" width="15" customWidth="1"/>
    <col min="4" max="5" width="6.875" customWidth="1"/>
    <col min="6" max="6" width="9.875" customWidth="1"/>
    <col min="7" max="7" width="11.125" customWidth="1"/>
    <col min="8" max="8" width="10.125" bestFit="1" customWidth="1"/>
    <col min="9" max="9" width="10" customWidth="1"/>
    <col min="10" max="11" width="6.875" customWidth="1"/>
    <col min="12" max="12" width="10.75" customWidth="1"/>
    <col min="13" max="13" width="12.75" customWidth="1"/>
  </cols>
  <sheetData>
    <row r="1" spans="2:13" ht="31.5">
      <c r="B1" s="33" t="s">
        <v>87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3">
      <c r="B2" s="30"/>
      <c r="C2" s="30"/>
      <c r="D2" s="30"/>
      <c r="E2" s="30"/>
      <c r="F2" s="30"/>
      <c r="G2" s="30"/>
      <c r="H2" s="30"/>
      <c r="I2" s="30"/>
      <c r="J2" s="30"/>
      <c r="K2" s="30"/>
      <c r="L2" s="39" t="s">
        <v>89</v>
      </c>
      <c r="M2" s="39"/>
    </row>
    <row r="3" spans="2:13" ht="17.25" thickBot="1">
      <c r="B3" s="24" t="s">
        <v>67</v>
      </c>
      <c r="C3" s="1"/>
      <c r="D3" s="1"/>
      <c r="E3" s="1"/>
      <c r="F3" s="1"/>
      <c r="G3" s="1"/>
      <c r="H3" s="1"/>
      <c r="I3" s="1"/>
      <c r="J3" s="1"/>
      <c r="K3" s="1"/>
      <c r="L3" s="34"/>
      <c r="M3" s="34"/>
    </row>
    <row r="4" spans="2:13">
      <c r="B4" s="35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37"/>
      <c r="H4" s="37" t="s">
        <v>6</v>
      </c>
      <c r="I4" s="37"/>
      <c r="J4" s="37" t="s">
        <v>7</v>
      </c>
      <c r="K4" s="37"/>
      <c r="L4" s="37" t="s">
        <v>8</v>
      </c>
      <c r="M4" s="40" t="s">
        <v>9</v>
      </c>
    </row>
    <row r="5" spans="2:13" ht="17.25" thickBot="1">
      <c r="B5" s="36"/>
      <c r="C5" s="38"/>
      <c r="D5" s="38"/>
      <c r="E5" s="38"/>
      <c r="F5" s="2" t="s">
        <v>10</v>
      </c>
      <c r="G5" s="2" t="s">
        <v>11</v>
      </c>
      <c r="H5" s="2" t="s">
        <v>10</v>
      </c>
      <c r="I5" s="2" t="s">
        <v>11</v>
      </c>
      <c r="J5" s="2" t="s">
        <v>10</v>
      </c>
      <c r="K5" s="2" t="s">
        <v>11</v>
      </c>
      <c r="L5" s="38"/>
      <c r="M5" s="41"/>
    </row>
    <row r="6" spans="2:13" ht="40.5">
      <c r="B6" s="3" t="s">
        <v>12</v>
      </c>
      <c r="C6" s="4" t="s">
        <v>13</v>
      </c>
      <c r="D6" s="4">
        <v>1</v>
      </c>
      <c r="E6" s="4" t="s">
        <v>27</v>
      </c>
      <c r="F6" s="5">
        <v>61000</v>
      </c>
      <c r="G6" s="5">
        <f>F6*D6</f>
        <v>61000</v>
      </c>
      <c r="H6" s="5"/>
      <c r="I6" s="5"/>
      <c r="J6" s="5"/>
      <c r="K6" s="5"/>
      <c r="L6" s="5">
        <f>K6+I6+G6</f>
        <v>61000</v>
      </c>
      <c r="M6" s="6" t="s">
        <v>15</v>
      </c>
    </row>
    <row r="7" spans="2:13">
      <c r="B7" s="7" t="s">
        <v>16</v>
      </c>
      <c r="C7" s="8" t="s">
        <v>17</v>
      </c>
      <c r="D7" s="8">
        <v>0.5</v>
      </c>
      <c r="E7" s="8" t="s">
        <v>18</v>
      </c>
      <c r="F7" s="9">
        <v>9000</v>
      </c>
      <c r="G7" s="9">
        <f>F7*D7</f>
        <v>4500</v>
      </c>
      <c r="H7" s="9"/>
      <c r="I7" s="9"/>
      <c r="J7" s="9"/>
      <c r="K7" s="9"/>
      <c r="L7" s="9">
        <f>K7+I7+G7</f>
        <v>4500</v>
      </c>
      <c r="M7" s="10"/>
    </row>
    <row r="8" spans="2:13">
      <c r="B8" s="11" t="s">
        <v>19</v>
      </c>
      <c r="C8" s="12" t="s">
        <v>20</v>
      </c>
      <c r="D8" s="12">
        <v>1</v>
      </c>
      <c r="E8" s="12" t="s">
        <v>14</v>
      </c>
      <c r="F8" s="13">
        <v>500</v>
      </c>
      <c r="G8" s="13">
        <f>F8*D8</f>
        <v>500</v>
      </c>
      <c r="H8" s="13"/>
      <c r="I8" s="13"/>
      <c r="J8" s="13"/>
      <c r="K8" s="13"/>
      <c r="L8" s="13">
        <f>K8+I8+G8</f>
        <v>500</v>
      </c>
      <c r="M8" s="10"/>
    </row>
    <row r="9" spans="2:13" ht="17.25" thickBot="1">
      <c r="B9" s="42" t="s">
        <v>21</v>
      </c>
      <c r="C9" s="43"/>
      <c r="D9" s="14"/>
      <c r="E9" s="14"/>
      <c r="F9" s="15"/>
      <c r="G9" s="15">
        <f>SUM(G6:G8)</f>
        <v>66000</v>
      </c>
      <c r="H9" s="15"/>
      <c r="I9" s="15"/>
      <c r="J9" s="15"/>
      <c r="K9" s="15"/>
      <c r="L9" s="15">
        <f>SUM(L6:L8)</f>
        <v>66000</v>
      </c>
      <c r="M9" s="16"/>
    </row>
    <row r="10" spans="2:13" ht="17.25" thickTop="1">
      <c r="B10" s="17" t="s">
        <v>22</v>
      </c>
      <c r="C10" s="18"/>
      <c r="D10" s="18">
        <v>6.0999999999999999E-2</v>
      </c>
      <c r="E10" s="18" t="s">
        <v>23</v>
      </c>
      <c r="F10" s="19"/>
      <c r="G10" s="19"/>
      <c r="H10" s="19">
        <v>74230</v>
      </c>
      <c r="I10" s="19">
        <f>H10*D10</f>
        <v>4528.03</v>
      </c>
      <c r="J10" s="19"/>
      <c r="K10" s="19"/>
      <c r="L10" s="19">
        <f>K10+I10+G10</f>
        <v>4528.03</v>
      </c>
      <c r="M10" s="44"/>
    </row>
    <row r="11" spans="2:13">
      <c r="B11" s="11" t="s">
        <v>24</v>
      </c>
      <c r="C11" s="12"/>
      <c r="D11" s="12">
        <v>0.12</v>
      </c>
      <c r="E11" s="12" t="s">
        <v>23</v>
      </c>
      <c r="F11" s="13"/>
      <c r="G11" s="13"/>
      <c r="H11" s="13">
        <v>57820</v>
      </c>
      <c r="I11" s="13">
        <f>H11*D11</f>
        <v>6938.4</v>
      </c>
      <c r="J11" s="13"/>
      <c r="K11" s="13"/>
      <c r="L11" s="13">
        <f>K11+I11+G11</f>
        <v>6938.4</v>
      </c>
      <c r="M11" s="45"/>
    </row>
    <row r="12" spans="2:13" ht="17.25" thickBot="1">
      <c r="B12" s="42" t="s">
        <v>25</v>
      </c>
      <c r="C12" s="43"/>
      <c r="D12" s="14"/>
      <c r="E12" s="14"/>
      <c r="F12" s="15"/>
      <c r="G12" s="15"/>
      <c r="H12" s="15">
        <f>SUM(H10:H11)</f>
        <v>132050</v>
      </c>
      <c r="I12" s="15">
        <f>SUM(I10:I11)</f>
        <v>11466.43</v>
      </c>
      <c r="J12" s="15"/>
      <c r="K12" s="15"/>
      <c r="L12" s="15">
        <f>SUM(L10:L11)</f>
        <v>11466.43</v>
      </c>
      <c r="M12" s="16"/>
    </row>
    <row r="13" spans="2:13" ht="18" thickTop="1" thickBot="1">
      <c r="B13" s="46" t="s">
        <v>26</v>
      </c>
      <c r="C13" s="47"/>
      <c r="D13" s="20"/>
      <c r="E13" s="20"/>
      <c r="F13" s="21"/>
      <c r="G13" s="22">
        <f>G12+G9</f>
        <v>66000</v>
      </c>
      <c r="H13" s="21"/>
      <c r="I13" s="22">
        <f>I12+I9</f>
        <v>11466.43</v>
      </c>
      <c r="J13" s="21"/>
      <c r="K13" s="21"/>
      <c r="L13" s="22">
        <f>L12+L9</f>
        <v>77466.429999999993</v>
      </c>
      <c r="M13" s="23"/>
    </row>
    <row r="15" spans="2:13" ht="17.25" thickBot="1">
      <c r="B15" s="25" t="s">
        <v>82</v>
      </c>
    </row>
    <row r="16" spans="2:13">
      <c r="B16" s="35" t="s">
        <v>29</v>
      </c>
      <c r="C16" s="37" t="s">
        <v>30</v>
      </c>
      <c r="D16" s="37" t="s">
        <v>32</v>
      </c>
      <c r="E16" s="37" t="s">
        <v>33</v>
      </c>
      <c r="F16" s="37" t="s">
        <v>35</v>
      </c>
      <c r="G16" s="37"/>
      <c r="H16" s="37" t="s">
        <v>36</v>
      </c>
      <c r="I16" s="37"/>
      <c r="J16" s="37" t="s">
        <v>38</v>
      </c>
      <c r="K16" s="37"/>
      <c r="L16" s="37" t="s">
        <v>39</v>
      </c>
      <c r="M16" s="40" t="s">
        <v>41</v>
      </c>
    </row>
    <row r="17" spans="2:13" ht="17.25" thickBot="1">
      <c r="B17" s="36"/>
      <c r="C17" s="38"/>
      <c r="D17" s="38"/>
      <c r="E17" s="38"/>
      <c r="F17" s="2" t="s">
        <v>42</v>
      </c>
      <c r="G17" s="2" t="s">
        <v>43</v>
      </c>
      <c r="H17" s="2" t="s">
        <v>42</v>
      </c>
      <c r="I17" s="2" t="s">
        <v>43</v>
      </c>
      <c r="J17" s="2" t="s">
        <v>42</v>
      </c>
      <c r="K17" s="2" t="s">
        <v>43</v>
      </c>
      <c r="L17" s="38"/>
      <c r="M17" s="41"/>
    </row>
    <row r="18" spans="2:13" ht="40.5">
      <c r="B18" s="3" t="s">
        <v>45</v>
      </c>
      <c r="C18" s="4" t="s">
        <v>46</v>
      </c>
      <c r="D18" s="4">
        <v>1</v>
      </c>
      <c r="E18" s="4" t="s">
        <v>47</v>
      </c>
      <c r="F18" s="5">
        <v>71000</v>
      </c>
      <c r="G18" s="5">
        <f>F18*D18</f>
        <v>71000</v>
      </c>
      <c r="H18" s="5"/>
      <c r="I18" s="5"/>
      <c r="J18" s="5"/>
      <c r="K18" s="5"/>
      <c r="L18" s="5">
        <f>K18+I18+G18</f>
        <v>71000</v>
      </c>
      <c r="M18" s="6" t="s">
        <v>49</v>
      </c>
    </row>
    <row r="19" spans="2:13">
      <c r="B19" s="7" t="s">
        <v>50</v>
      </c>
      <c r="C19" s="8" t="s">
        <v>51</v>
      </c>
      <c r="D19" s="8">
        <v>0.5</v>
      </c>
      <c r="E19" s="8" t="s">
        <v>53</v>
      </c>
      <c r="F19" s="9">
        <v>9000</v>
      </c>
      <c r="G19" s="9">
        <f>F19*D19</f>
        <v>4500</v>
      </c>
      <c r="H19" s="9"/>
      <c r="I19" s="9"/>
      <c r="J19" s="9"/>
      <c r="K19" s="9"/>
      <c r="L19" s="9">
        <f>K19+I19+G19</f>
        <v>4500</v>
      </c>
      <c r="M19" s="10"/>
    </row>
    <row r="20" spans="2:13">
      <c r="B20" s="11" t="s">
        <v>54</v>
      </c>
      <c r="C20" s="12" t="s">
        <v>55</v>
      </c>
      <c r="D20" s="12">
        <v>1</v>
      </c>
      <c r="E20" s="12" t="s">
        <v>47</v>
      </c>
      <c r="F20" s="13">
        <v>500</v>
      </c>
      <c r="G20" s="13">
        <f>F20*D20</f>
        <v>500</v>
      </c>
      <c r="H20" s="13"/>
      <c r="I20" s="13"/>
      <c r="J20" s="13"/>
      <c r="K20" s="13"/>
      <c r="L20" s="13">
        <f>K20+I20+G20</f>
        <v>500</v>
      </c>
      <c r="M20" s="10"/>
    </row>
    <row r="21" spans="2:13" ht="17.25" thickBot="1">
      <c r="B21" s="42" t="s">
        <v>56</v>
      </c>
      <c r="C21" s="43"/>
      <c r="D21" s="14"/>
      <c r="E21" s="14"/>
      <c r="F21" s="15"/>
      <c r="G21" s="15">
        <f>SUM(G18:G20)</f>
        <v>76000</v>
      </c>
      <c r="H21" s="15"/>
      <c r="I21" s="15"/>
      <c r="J21" s="15"/>
      <c r="K21" s="15"/>
      <c r="L21" s="15">
        <f>SUM(L18:L20)</f>
        <v>76000</v>
      </c>
      <c r="M21" s="16"/>
    </row>
    <row r="22" spans="2:13" ht="17.25" thickTop="1">
      <c r="B22" s="17" t="s">
        <v>58</v>
      </c>
      <c r="C22" s="18"/>
      <c r="D22" s="18">
        <v>6.0999999999999999E-2</v>
      </c>
      <c r="E22" s="18" t="s">
        <v>59</v>
      </c>
      <c r="F22" s="19"/>
      <c r="G22" s="19"/>
      <c r="H22" s="19">
        <v>74230</v>
      </c>
      <c r="I22" s="19">
        <f>H22*D22</f>
        <v>4528.03</v>
      </c>
      <c r="J22" s="19"/>
      <c r="K22" s="19"/>
      <c r="L22" s="19">
        <f>K22+I22+G22</f>
        <v>4528.03</v>
      </c>
      <c r="M22" s="44"/>
    </row>
    <row r="23" spans="2:13">
      <c r="B23" s="11" t="s">
        <v>61</v>
      </c>
      <c r="C23" s="12"/>
      <c r="D23" s="12">
        <v>0.12</v>
      </c>
      <c r="E23" s="12" t="s">
        <v>59</v>
      </c>
      <c r="F23" s="13"/>
      <c r="G23" s="13"/>
      <c r="H23" s="13">
        <v>57820</v>
      </c>
      <c r="I23" s="13">
        <f>H23*D23</f>
        <v>6938.4</v>
      </c>
      <c r="J23" s="13"/>
      <c r="K23" s="13"/>
      <c r="L23" s="13">
        <f>K23+I23+G23</f>
        <v>6938.4</v>
      </c>
      <c r="M23" s="45"/>
    </row>
    <row r="24" spans="2:13" ht="17.25" thickBot="1">
      <c r="B24" s="42" t="s">
        <v>62</v>
      </c>
      <c r="C24" s="43"/>
      <c r="D24" s="14"/>
      <c r="E24" s="14"/>
      <c r="F24" s="15"/>
      <c r="G24" s="15"/>
      <c r="H24" s="15">
        <f>SUM(H22:H23)</f>
        <v>132050</v>
      </c>
      <c r="I24" s="15">
        <f>SUM(I22:I23)</f>
        <v>11466.43</v>
      </c>
      <c r="J24" s="15"/>
      <c r="K24" s="15"/>
      <c r="L24" s="15">
        <f>SUM(L22:L23)</f>
        <v>11466.43</v>
      </c>
      <c r="M24" s="16"/>
    </row>
    <row r="25" spans="2:13" ht="18" thickTop="1" thickBot="1">
      <c r="B25" s="46" t="s">
        <v>63</v>
      </c>
      <c r="C25" s="47"/>
      <c r="D25" s="20"/>
      <c r="E25" s="20"/>
      <c r="F25" s="21"/>
      <c r="G25" s="22">
        <f>G24+G21</f>
        <v>76000</v>
      </c>
      <c r="H25" s="21"/>
      <c r="I25" s="22">
        <f>I24+I21</f>
        <v>11466.43</v>
      </c>
      <c r="J25" s="21"/>
      <c r="K25" s="21"/>
      <c r="L25" s="22">
        <f>L24+L21</f>
        <v>87466.43</v>
      </c>
      <c r="M25" s="23"/>
    </row>
    <row r="27" spans="2:13" ht="17.25" thickBot="1">
      <c r="B27" s="25" t="s">
        <v>84</v>
      </c>
    </row>
    <row r="28" spans="2:13">
      <c r="B28" s="50" t="s">
        <v>29</v>
      </c>
      <c r="C28" s="48" t="s">
        <v>30</v>
      </c>
      <c r="D28" s="48" t="s">
        <v>32</v>
      </c>
      <c r="E28" s="48" t="s">
        <v>33</v>
      </c>
      <c r="F28" s="48" t="s">
        <v>35</v>
      </c>
      <c r="G28" s="48"/>
      <c r="H28" s="48" t="s">
        <v>36</v>
      </c>
      <c r="I28" s="48"/>
      <c r="J28" s="48" t="s">
        <v>38</v>
      </c>
      <c r="K28" s="48"/>
      <c r="L28" s="48" t="s">
        <v>39</v>
      </c>
      <c r="M28" s="52" t="s">
        <v>41</v>
      </c>
    </row>
    <row r="29" spans="2:13" ht="17.25" thickBot="1">
      <c r="B29" s="51"/>
      <c r="C29" s="49"/>
      <c r="D29" s="49"/>
      <c r="E29" s="49"/>
      <c r="F29" s="26" t="s">
        <v>42</v>
      </c>
      <c r="G29" s="26" t="s">
        <v>43</v>
      </c>
      <c r="H29" s="26" t="s">
        <v>42</v>
      </c>
      <c r="I29" s="26" t="s">
        <v>43</v>
      </c>
      <c r="J29" s="26" t="s">
        <v>42</v>
      </c>
      <c r="K29" s="26" t="s">
        <v>43</v>
      </c>
      <c r="L29" s="49"/>
      <c r="M29" s="53"/>
    </row>
    <row r="30" spans="2:13" ht="40.5">
      <c r="B30" s="3" t="s">
        <v>64</v>
      </c>
      <c r="C30" s="4" t="s">
        <v>46</v>
      </c>
      <c r="D30" s="4">
        <v>1</v>
      </c>
      <c r="E30" s="4" t="s">
        <v>47</v>
      </c>
      <c r="F30" s="5">
        <v>102000</v>
      </c>
      <c r="G30" s="5">
        <f>F30*D30</f>
        <v>102000</v>
      </c>
      <c r="H30" s="5"/>
      <c r="I30" s="5"/>
      <c r="J30" s="5"/>
      <c r="K30" s="5"/>
      <c r="L30" s="5">
        <f>K30+I30+G30</f>
        <v>102000</v>
      </c>
      <c r="M30" s="6" t="s">
        <v>49</v>
      </c>
    </row>
    <row r="31" spans="2:13">
      <c r="B31" s="7" t="s">
        <v>50</v>
      </c>
      <c r="C31" s="8" t="s">
        <v>51</v>
      </c>
      <c r="D31" s="8">
        <v>0.5</v>
      </c>
      <c r="E31" s="8" t="s">
        <v>53</v>
      </c>
      <c r="F31" s="9">
        <v>9000</v>
      </c>
      <c r="G31" s="9">
        <f>F31*D31</f>
        <v>4500</v>
      </c>
      <c r="H31" s="9"/>
      <c r="I31" s="9"/>
      <c r="J31" s="9"/>
      <c r="K31" s="9"/>
      <c r="L31" s="9">
        <f>K31+I31+G31</f>
        <v>4500</v>
      </c>
      <c r="M31" s="10"/>
    </row>
    <row r="32" spans="2:13">
      <c r="B32" s="11" t="s">
        <v>54</v>
      </c>
      <c r="C32" s="12" t="s">
        <v>55</v>
      </c>
      <c r="D32" s="12">
        <v>1</v>
      </c>
      <c r="E32" s="12" t="s">
        <v>47</v>
      </c>
      <c r="F32" s="13">
        <v>500</v>
      </c>
      <c r="G32" s="13">
        <f>F32*D32</f>
        <v>500</v>
      </c>
      <c r="H32" s="13"/>
      <c r="I32" s="13"/>
      <c r="J32" s="13"/>
      <c r="K32" s="13"/>
      <c r="L32" s="13">
        <f>K32+I32+G32</f>
        <v>500</v>
      </c>
      <c r="M32" s="10"/>
    </row>
    <row r="33" spans="2:13" ht="17.25" thickBot="1">
      <c r="B33" s="42" t="s">
        <v>56</v>
      </c>
      <c r="C33" s="43"/>
      <c r="D33" s="14"/>
      <c r="E33" s="14"/>
      <c r="F33" s="15"/>
      <c r="G33" s="15">
        <f>SUM(G30:G32)</f>
        <v>107000</v>
      </c>
      <c r="H33" s="15"/>
      <c r="I33" s="15"/>
      <c r="J33" s="15"/>
      <c r="K33" s="15"/>
      <c r="L33" s="15">
        <f>SUM(L30:L32)</f>
        <v>107000</v>
      </c>
      <c r="M33" s="16"/>
    </row>
    <row r="34" spans="2:13" ht="17.25" thickTop="1">
      <c r="B34" s="17" t="s">
        <v>58</v>
      </c>
      <c r="C34" s="18"/>
      <c r="D34" s="18">
        <v>6.0999999999999999E-2</v>
      </c>
      <c r="E34" s="18" t="s">
        <v>59</v>
      </c>
      <c r="F34" s="19"/>
      <c r="G34" s="19"/>
      <c r="H34" s="19">
        <v>74230</v>
      </c>
      <c r="I34" s="19">
        <f>H34*D34</f>
        <v>4528.03</v>
      </c>
      <c r="J34" s="19"/>
      <c r="K34" s="19"/>
      <c r="L34" s="19">
        <f>K34+I34+G34</f>
        <v>4528.03</v>
      </c>
      <c r="M34" s="44"/>
    </row>
    <row r="35" spans="2:13">
      <c r="B35" s="11" t="s">
        <v>61</v>
      </c>
      <c r="C35" s="12"/>
      <c r="D35" s="12">
        <v>0.12</v>
      </c>
      <c r="E35" s="12" t="s">
        <v>59</v>
      </c>
      <c r="F35" s="13"/>
      <c r="G35" s="13"/>
      <c r="H35" s="13">
        <v>57820</v>
      </c>
      <c r="I35" s="13">
        <f>H35*D35</f>
        <v>6938.4</v>
      </c>
      <c r="J35" s="13"/>
      <c r="K35" s="13"/>
      <c r="L35" s="13">
        <f>K35+I35+G35</f>
        <v>6938.4</v>
      </c>
      <c r="M35" s="45"/>
    </row>
    <row r="36" spans="2:13" ht="17.25" thickBot="1">
      <c r="B36" s="42" t="s">
        <v>62</v>
      </c>
      <c r="C36" s="43"/>
      <c r="D36" s="14"/>
      <c r="E36" s="14"/>
      <c r="F36" s="15"/>
      <c r="G36" s="15"/>
      <c r="H36" s="15">
        <f>SUM(H34:H35)</f>
        <v>132050</v>
      </c>
      <c r="I36" s="15">
        <f>SUM(I34:I35)</f>
        <v>11466.43</v>
      </c>
      <c r="J36" s="15"/>
      <c r="K36" s="15"/>
      <c r="L36" s="15">
        <f>SUM(L34:L35)</f>
        <v>11466.43</v>
      </c>
      <c r="M36" s="16"/>
    </row>
    <row r="37" spans="2:13" ht="18" thickTop="1" thickBot="1">
      <c r="B37" s="46" t="s">
        <v>63</v>
      </c>
      <c r="C37" s="47"/>
      <c r="D37" s="20"/>
      <c r="E37" s="20"/>
      <c r="F37" s="21"/>
      <c r="G37" s="22">
        <f>G36+G33</f>
        <v>107000</v>
      </c>
      <c r="H37" s="21"/>
      <c r="I37" s="22">
        <f>I36+I33</f>
        <v>11466.43</v>
      </c>
      <c r="J37" s="21"/>
      <c r="K37" s="21"/>
      <c r="L37" s="22">
        <f>L36+L33</f>
        <v>118466.43</v>
      </c>
      <c r="M37" s="23"/>
    </row>
    <row r="39" spans="2:13" ht="17.25" thickBot="1">
      <c r="B39" s="25" t="s">
        <v>86</v>
      </c>
    </row>
    <row r="40" spans="2:13">
      <c r="B40" s="50" t="s">
        <v>29</v>
      </c>
      <c r="C40" s="48" t="s">
        <v>30</v>
      </c>
      <c r="D40" s="48" t="s">
        <v>32</v>
      </c>
      <c r="E40" s="48" t="s">
        <v>33</v>
      </c>
      <c r="F40" s="48" t="s">
        <v>35</v>
      </c>
      <c r="G40" s="48"/>
      <c r="H40" s="48" t="s">
        <v>36</v>
      </c>
      <c r="I40" s="48"/>
      <c r="J40" s="48" t="s">
        <v>38</v>
      </c>
      <c r="K40" s="48"/>
      <c r="L40" s="48" t="s">
        <v>39</v>
      </c>
      <c r="M40" s="52" t="s">
        <v>41</v>
      </c>
    </row>
    <row r="41" spans="2:13" ht="17.25" thickBot="1">
      <c r="B41" s="51"/>
      <c r="C41" s="49"/>
      <c r="D41" s="49"/>
      <c r="E41" s="49"/>
      <c r="F41" s="26" t="s">
        <v>42</v>
      </c>
      <c r="G41" s="26" t="s">
        <v>43</v>
      </c>
      <c r="H41" s="26" t="s">
        <v>42</v>
      </c>
      <c r="I41" s="26" t="s">
        <v>43</v>
      </c>
      <c r="J41" s="26" t="s">
        <v>42</v>
      </c>
      <c r="K41" s="26" t="s">
        <v>43</v>
      </c>
      <c r="L41" s="49"/>
      <c r="M41" s="53"/>
    </row>
    <row r="42" spans="2:13" ht="40.5">
      <c r="B42" s="3" t="s">
        <v>64</v>
      </c>
      <c r="C42" s="4" t="s">
        <v>46</v>
      </c>
      <c r="D42" s="4">
        <v>1</v>
      </c>
      <c r="E42" s="4" t="s">
        <v>47</v>
      </c>
      <c r="F42" s="5">
        <v>86500</v>
      </c>
      <c r="G42" s="5">
        <f>F42*D42</f>
        <v>86500</v>
      </c>
      <c r="H42" s="5"/>
      <c r="I42" s="5"/>
      <c r="J42" s="5"/>
      <c r="K42" s="5"/>
      <c r="L42" s="5">
        <f>K42+I42+G42</f>
        <v>86500</v>
      </c>
      <c r="M42" s="6" t="s">
        <v>49</v>
      </c>
    </row>
    <row r="43" spans="2:13">
      <c r="B43" s="7" t="s">
        <v>50</v>
      </c>
      <c r="C43" s="8" t="s">
        <v>51</v>
      </c>
      <c r="D43" s="8">
        <v>0.5</v>
      </c>
      <c r="E43" s="8" t="s">
        <v>53</v>
      </c>
      <c r="F43" s="9">
        <v>9000</v>
      </c>
      <c r="G43" s="9">
        <f>F43*D43</f>
        <v>4500</v>
      </c>
      <c r="H43" s="9"/>
      <c r="I43" s="9"/>
      <c r="J43" s="9"/>
      <c r="K43" s="9"/>
      <c r="L43" s="9">
        <f>K43+I43+G43</f>
        <v>4500</v>
      </c>
      <c r="M43" s="10"/>
    </row>
    <row r="44" spans="2:13">
      <c r="B44" s="11" t="s">
        <v>54</v>
      </c>
      <c r="C44" s="12" t="s">
        <v>55</v>
      </c>
      <c r="D44" s="12">
        <v>1</v>
      </c>
      <c r="E44" s="12" t="s">
        <v>47</v>
      </c>
      <c r="F44" s="13">
        <v>500</v>
      </c>
      <c r="G44" s="13">
        <f>F44*D44</f>
        <v>500</v>
      </c>
      <c r="H44" s="13"/>
      <c r="I44" s="13"/>
      <c r="J44" s="13"/>
      <c r="K44" s="13"/>
      <c r="L44" s="13">
        <f>K44+I44+G44</f>
        <v>500</v>
      </c>
      <c r="M44" s="10"/>
    </row>
    <row r="45" spans="2:13" ht="17.25" thickBot="1">
      <c r="B45" s="42" t="s">
        <v>56</v>
      </c>
      <c r="C45" s="43"/>
      <c r="D45" s="14"/>
      <c r="E45" s="14"/>
      <c r="F45" s="15"/>
      <c r="G45" s="15">
        <f>SUM(G42:G44)</f>
        <v>91500</v>
      </c>
      <c r="H45" s="15"/>
      <c r="I45" s="15"/>
      <c r="J45" s="15"/>
      <c r="K45" s="15"/>
      <c r="L45" s="15">
        <f>SUM(L42:L44)</f>
        <v>91500</v>
      </c>
      <c r="M45" s="16"/>
    </row>
    <row r="46" spans="2:13" ht="17.25" thickTop="1">
      <c r="B46" s="17" t="s">
        <v>58</v>
      </c>
      <c r="C46" s="18"/>
      <c r="D46" s="18">
        <v>6.0999999999999999E-2</v>
      </c>
      <c r="E46" s="18" t="s">
        <v>59</v>
      </c>
      <c r="F46" s="19"/>
      <c r="G46" s="19"/>
      <c r="H46" s="19">
        <v>74230</v>
      </c>
      <c r="I46" s="19">
        <f>H46*D46</f>
        <v>4528.03</v>
      </c>
      <c r="J46" s="19"/>
      <c r="K46" s="19"/>
      <c r="L46" s="19">
        <f>K46+I46+G46</f>
        <v>4528.03</v>
      </c>
      <c r="M46" s="44"/>
    </row>
    <row r="47" spans="2:13">
      <c r="B47" s="11" t="s">
        <v>61</v>
      </c>
      <c r="C47" s="12"/>
      <c r="D47" s="12">
        <v>0.12</v>
      </c>
      <c r="E47" s="12" t="s">
        <v>59</v>
      </c>
      <c r="F47" s="13"/>
      <c r="G47" s="13"/>
      <c r="H47" s="13">
        <v>57820</v>
      </c>
      <c r="I47" s="13">
        <f>H47*D47</f>
        <v>6938.4</v>
      </c>
      <c r="J47" s="13"/>
      <c r="K47" s="13"/>
      <c r="L47" s="13">
        <f>K47+I47+G47</f>
        <v>6938.4</v>
      </c>
      <c r="M47" s="45"/>
    </row>
    <row r="48" spans="2:13" ht="17.25" thickBot="1">
      <c r="B48" s="42" t="s">
        <v>62</v>
      </c>
      <c r="C48" s="43"/>
      <c r="D48" s="14"/>
      <c r="E48" s="14"/>
      <c r="F48" s="15"/>
      <c r="G48" s="15"/>
      <c r="H48" s="15">
        <f>SUM(H46:H47)</f>
        <v>132050</v>
      </c>
      <c r="I48" s="15">
        <f>SUM(I46:I47)</f>
        <v>11466.43</v>
      </c>
      <c r="J48" s="15"/>
      <c r="K48" s="15"/>
      <c r="L48" s="15">
        <f>SUM(L46:L47)</f>
        <v>11466.43</v>
      </c>
      <c r="M48" s="16"/>
    </row>
    <row r="49" spans="2:13" ht="18" thickTop="1" thickBot="1">
      <c r="B49" s="46" t="s">
        <v>63</v>
      </c>
      <c r="C49" s="47"/>
      <c r="D49" s="20"/>
      <c r="E49" s="20"/>
      <c r="F49" s="21"/>
      <c r="G49" s="22">
        <f>G48+G45</f>
        <v>91500</v>
      </c>
      <c r="H49" s="21"/>
      <c r="I49" s="22">
        <f>I48+I45</f>
        <v>11466.43</v>
      </c>
      <c r="J49" s="21"/>
      <c r="K49" s="21"/>
      <c r="L49" s="22">
        <f>L48+L45</f>
        <v>102966.43</v>
      </c>
      <c r="M49" s="23"/>
    </row>
  </sheetData>
  <mergeCells count="55">
    <mergeCell ref="B48:C48"/>
    <mergeCell ref="M28:M29"/>
    <mergeCell ref="B49:C49"/>
    <mergeCell ref="M34:M35"/>
    <mergeCell ref="B36:C36"/>
    <mergeCell ref="B37:C37"/>
    <mergeCell ref="B40:B41"/>
    <mergeCell ref="C40:C41"/>
    <mergeCell ref="D40:D41"/>
    <mergeCell ref="E40:E41"/>
    <mergeCell ref="F40:G40"/>
    <mergeCell ref="H40:I40"/>
    <mergeCell ref="J40:K40"/>
    <mergeCell ref="L40:L41"/>
    <mergeCell ref="M40:M41"/>
    <mergeCell ref="B45:C45"/>
    <mergeCell ref="M46:M47"/>
    <mergeCell ref="B33:C33"/>
    <mergeCell ref="B24:C24"/>
    <mergeCell ref="B25:C25"/>
    <mergeCell ref="B28:B29"/>
    <mergeCell ref="C28:C29"/>
    <mergeCell ref="D28:D29"/>
    <mergeCell ref="E28:E29"/>
    <mergeCell ref="H16:I16"/>
    <mergeCell ref="J16:K16"/>
    <mergeCell ref="L16:L17"/>
    <mergeCell ref="F28:G28"/>
    <mergeCell ref="H28:I28"/>
    <mergeCell ref="J28:K28"/>
    <mergeCell ref="L28:L29"/>
    <mergeCell ref="F4:G4"/>
    <mergeCell ref="M16:M17"/>
    <mergeCell ref="B21:C21"/>
    <mergeCell ref="M22:M23"/>
    <mergeCell ref="H4:I4"/>
    <mergeCell ref="J4:K4"/>
    <mergeCell ref="L4:L5"/>
    <mergeCell ref="M4:M5"/>
    <mergeCell ref="L2:M2"/>
    <mergeCell ref="B1:M1"/>
    <mergeCell ref="B16:B17"/>
    <mergeCell ref="C16:C17"/>
    <mergeCell ref="D16:D17"/>
    <mergeCell ref="E16:E17"/>
    <mergeCell ref="F16:G16"/>
    <mergeCell ref="B9:C9"/>
    <mergeCell ref="M10:M11"/>
    <mergeCell ref="B12:C12"/>
    <mergeCell ref="B13:C13"/>
    <mergeCell ref="L3:M3"/>
    <mergeCell ref="B4:B5"/>
    <mergeCell ref="C4:C5"/>
    <mergeCell ref="D4:D5"/>
    <mergeCell ref="E4:E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고무매트 BSW500-25T</vt:lpstr>
      <vt:lpstr>고무매트 BSW500-50T</vt:lpstr>
      <vt:lpstr>고무매트 BSW500-60T</vt:lpstr>
      <vt:lpstr>고무매트 BSW500-65T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블랙에디션</dc:creator>
  <cp:lastModifiedBy>블랙에디션</cp:lastModifiedBy>
  <dcterms:created xsi:type="dcterms:W3CDTF">2008-02-19T13:02:07Z</dcterms:created>
  <dcterms:modified xsi:type="dcterms:W3CDTF">2008-02-23T00:44:44Z</dcterms:modified>
</cp:coreProperties>
</file>